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ไฟล์หน้าจอ\"/>
    </mc:Choice>
  </mc:AlternateContent>
  <bookViews>
    <workbookView xWindow="0" yWindow="0" windowWidth="20490" windowHeight="7560" activeTab="7"/>
  </bookViews>
  <sheets>
    <sheet name="2559" sheetId="10" r:id="rId1"/>
    <sheet name="2560" sheetId="16" r:id="rId2"/>
    <sheet name="2561" sheetId="17" r:id="rId3"/>
    <sheet name="2562" sheetId="18" r:id="rId4"/>
    <sheet name="2563" sheetId="20" r:id="rId5"/>
    <sheet name="2564" sheetId="22" r:id="rId6"/>
    <sheet name="2565" sheetId="23" r:id="rId7"/>
    <sheet name="2566" sheetId="24" r:id="rId8"/>
  </sheets>
  <definedNames>
    <definedName name="_xlnm.Print_Titles" localSheetId="0">'2559'!$3:$5</definedName>
    <definedName name="_xlnm.Print_Titles" localSheetId="1">'2560'!$3:$5</definedName>
    <definedName name="_xlnm.Print_Titles" localSheetId="2">'2561'!$3:$5</definedName>
    <definedName name="_xlnm.Print_Titles" localSheetId="3">'2562'!$3:$5</definedName>
    <definedName name="_xlnm.Print_Titles" localSheetId="4">'2563'!$3:$5</definedName>
    <definedName name="_xlnm.Print_Titles" localSheetId="5">'2564'!$3:$5</definedName>
    <definedName name="_xlnm.Print_Titles" localSheetId="6">'2565'!$3:$5</definedName>
    <definedName name="_xlnm.Print_Titles" localSheetId="7">'2566'!$3:$4</definedName>
  </definedNames>
  <calcPr calcId="162913"/>
</workbook>
</file>

<file path=xl/calcChain.xml><?xml version="1.0" encoding="utf-8"?>
<calcChain xmlns="http://schemas.openxmlformats.org/spreadsheetml/2006/main">
  <c r="D192" i="24" l="1"/>
  <c r="C192" i="24"/>
  <c r="B192" i="24"/>
  <c r="D189" i="24"/>
  <c r="C189" i="24"/>
  <c r="B189" i="24"/>
  <c r="B188" i="24" s="1"/>
  <c r="C188" i="24"/>
  <c r="D185" i="24"/>
  <c r="C185" i="24"/>
  <c r="B185" i="24"/>
  <c r="D181" i="24"/>
  <c r="D180" i="24" s="1"/>
  <c r="C181" i="24"/>
  <c r="C180" i="24" s="1"/>
  <c r="B181" i="24"/>
  <c r="B180" i="24" s="1"/>
  <c r="D177" i="24"/>
  <c r="C177" i="24"/>
  <c r="B177" i="24"/>
  <c r="D173" i="24"/>
  <c r="D172" i="24" s="1"/>
  <c r="D171" i="24" s="1"/>
  <c r="C173" i="24"/>
  <c r="C172" i="24" s="1"/>
  <c r="C171" i="24" s="1"/>
  <c r="B173" i="24"/>
  <c r="D168" i="24"/>
  <c r="C168" i="24"/>
  <c r="B168" i="24"/>
  <c r="D162" i="24"/>
  <c r="C162" i="24"/>
  <c r="C161" i="24" s="1"/>
  <c r="B162" i="24"/>
  <c r="D159" i="24"/>
  <c r="C159" i="24"/>
  <c r="B159" i="24"/>
  <c r="D152" i="24"/>
  <c r="C152" i="24"/>
  <c r="B152" i="24"/>
  <c r="D146" i="24"/>
  <c r="C146" i="24"/>
  <c r="B146" i="24"/>
  <c r="B145" i="24" s="1"/>
  <c r="D143" i="24"/>
  <c r="D135" i="24" s="1"/>
  <c r="C143" i="24"/>
  <c r="B143" i="24"/>
  <c r="D141" i="24"/>
  <c r="C141" i="24"/>
  <c r="B141" i="24"/>
  <c r="D136" i="24"/>
  <c r="C136" i="24"/>
  <c r="C135" i="24" s="1"/>
  <c r="B136" i="24"/>
  <c r="D133" i="24"/>
  <c r="D130" i="24"/>
  <c r="C130" i="24"/>
  <c r="B130" i="24"/>
  <c r="D127" i="24"/>
  <c r="C127" i="24"/>
  <c r="B127" i="24"/>
  <c r="D124" i="24"/>
  <c r="C124" i="24"/>
  <c r="C123" i="24" s="1"/>
  <c r="B124" i="24"/>
  <c r="B123" i="24"/>
  <c r="D117" i="24"/>
  <c r="C117" i="24"/>
  <c r="B117" i="24"/>
  <c r="D111" i="24"/>
  <c r="D110" i="24" s="1"/>
  <c r="D109" i="24" s="1"/>
  <c r="C111" i="24"/>
  <c r="C110" i="24" s="1"/>
  <c r="C109" i="24" s="1"/>
  <c r="B111" i="24"/>
  <c r="B110" i="24" s="1"/>
  <c r="B109" i="24" s="1"/>
  <c r="D103" i="24"/>
  <c r="D6" i="24" s="1"/>
  <c r="C103" i="24"/>
  <c r="C6" i="24" s="1"/>
  <c r="B103" i="24"/>
  <c r="B6" i="24" s="1"/>
  <c r="D98" i="24"/>
  <c r="D97" i="24" s="1"/>
  <c r="C98" i="24"/>
  <c r="B98" i="24"/>
  <c r="C97" i="24"/>
  <c r="B97" i="24"/>
  <c r="D94" i="24"/>
  <c r="C94" i="24"/>
  <c r="B94" i="24"/>
  <c r="D87" i="24"/>
  <c r="D86" i="24" s="1"/>
  <c r="C87" i="24"/>
  <c r="C86" i="24" s="1"/>
  <c r="B87" i="24"/>
  <c r="B86" i="24" s="1"/>
  <c r="D84" i="24"/>
  <c r="C84" i="24"/>
  <c r="B84" i="24"/>
  <c r="B79" i="24" s="1"/>
  <c r="D80" i="24"/>
  <c r="D79" i="24" s="1"/>
  <c r="C80" i="24"/>
  <c r="B80" i="24"/>
  <c r="C79" i="24"/>
  <c r="D73" i="24"/>
  <c r="C73" i="24"/>
  <c r="B73" i="24"/>
  <c r="D66" i="24"/>
  <c r="C66" i="24"/>
  <c r="B66" i="24"/>
  <c r="B65" i="24" s="1"/>
  <c r="D65" i="24"/>
  <c r="D63" i="24"/>
  <c r="C63" i="24"/>
  <c r="B63" i="24"/>
  <c r="D48" i="24"/>
  <c r="C48" i="24"/>
  <c r="B48" i="24"/>
  <c r="D40" i="24"/>
  <c r="D39" i="24" s="1"/>
  <c r="D38" i="24" s="1"/>
  <c r="C40" i="24"/>
  <c r="B40" i="24"/>
  <c r="D35" i="24"/>
  <c r="C35" i="24"/>
  <c r="C8" i="24" s="1"/>
  <c r="B35" i="24"/>
  <c r="D31" i="24"/>
  <c r="C31" i="24"/>
  <c r="B31" i="24"/>
  <c r="D23" i="24"/>
  <c r="C23" i="24"/>
  <c r="C10" i="24" s="1"/>
  <c r="B23" i="24"/>
  <c r="D11" i="24"/>
  <c r="C11" i="24"/>
  <c r="B11" i="24"/>
  <c r="D8" i="24"/>
  <c r="B8" i="24"/>
  <c r="B96" i="24" l="1"/>
  <c r="B10" i="24"/>
  <c r="B9" i="24" s="1"/>
  <c r="C96" i="24"/>
  <c r="C65" i="24"/>
  <c r="D123" i="24"/>
  <c r="D10" i="24"/>
  <c r="C145" i="24"/>
  <c r="D188" i="24"/>
  <c r="D7" i="24" s="1"/>
  <c r="D5" i="24" s="1"/>
  <c r="B39" i="24"/>
  <c r="B38" i="24" s="1"/>
  <c r="D145" i="24"/>
  <c r="D161" i="24"/>
  <c r="C39" i="24"/>
  <c r="C38" i="24" s="1"/>
  <c r="D96" i="24"/>
  <c r="B135" i="24"/>
  <c r="B161" i="24"/>
  <c r="B172" i="24"/>
  <c r="B171" i="24" s="1"/>
  <c r="D9" i="24"/>
  <c r="B7" i="24"/>
  <c r="B5" i="24" s="1"/>
  <c r="C9" i="24"/>
  <c r="C7" i="24" l="1"/>
  <c r="C5" i="24" s="1"/>
  <c r="F209" i="23"/>
  <c r="E209" i="23"/>
  <c r="D209" i="23"/>
  <c r="C209" i="23"/>
  <c r="C203" i="23" s="1"/>
  <c r="B209" i="23"/>
  <c r="F204" i="23"/>
  <c r="E204" i="23"/>
  <c r="D204" i="23"/>
  <c r="D203" i="23" s="1"/>
  <c r="C204" i="23"/>
  <c r="B204" i="23"/>
  <c r="B203" i="23" s="1"/>
  <c r="E203" i="23"/>
  <c r="F200" i="23"/>
  <c r="E200" i="23"/>
  <c r="E193" i="23" s="1"/>
  <c r="D200" i="23"/>
  <c r="C200" i="23"/>
  <c r="B200" i="23"/>
  <c r="F194" i="23"/>
  <c r="E194" i="23"/>
  <c r="D194" i="23"/>
  <c r="C194" i="23"/>
  <c r="B194" i="23"/>
  <c r="F190" i="23"/>
  <c r="E190" i="23"/>
  <c r="D190" i="23"/>
  <c r="C190" i="23"/>
  <c r="B190" i="23"/>
  <c r="F184" i="23"/>
  <c r="E184" i="23"/>
  <c r="D184" i="23"/>
  <c r="C184" i="23"/>
  <c r="B184" i="23"/>
  <c r="F177" i="23"/>
  <c r="E177" i="23"/>
  <c r="D177" i="23"/>
  <c r="C177" i="23"/>
  <c r="B177" i="23"/>
  <c r="F171" i="23"/>
  <c r="E171" i="23"/>
  <c r="D171" i="23"/>
  <c r="C171" i="23"/>
  <c r="B171" i="23"/>
  <c r="F168" i="23"/>
  <c r="E168" i="23"/>
  <c r="D168" i="23"/>
  <c r="C168" i="23"/>
  <c r="B168" i="23"/>
  <c r="F159" i="23"/>
  <c r="E159" i="23"/>
  <c r="D159" i="23"/>
  <c r="C159" i="23"/>
  <c r="B159" i="23"/>
  <c r="F151" i="23"/>
  <c r="E151" i="23"/>
  <c r="D151" i="23"/>
  <c r="C151" i="23"/>
  <c r="B151" i="23"/>
  <c r="F148" i="23"/>
  <c r="E148" i="23"/>
  <c r="D148" i="23"/>
  <c r="C148" i="23"/>
  <c r="B148" i="23"/>
  <c r="F146" i="23"/>
  <c r="E146" i="23"/>
  <c r="D146" i="23"/>
  <c r="C146" i="23"/>
  <c r="B146" i="23"/>
  <c r="F141" i="23"/>
  <c r="E141" i="23"/>
  <c r="D141" i="23"/>
  <c r="C141" i="23"/>
  <c r="B141" i="23"/>
  <c r="F138" i="23"/>
  <c r="E138" i="23"/>
  <c r="D138" i="23"/>
  <c r="C138" i="23"/>
  <c r="B138" i="23"/>
  <c r="F135" i="23"/>
  <c r="E135" i="23"/>
  <c r="D135" i="23"/>
  <c r="C135" i="23"/>
  <c r="B135" i="23"/>
  <c r="F132" i="23"/>
  <c r="E132" i="23"/>
  <c r="D132" i="23"/>
  <c r="C132" i="23"/>
  <c r="C131" i="23" s="1"/>
  <c r="B132" i="23"/>
  <c r="F123" i="23"/>
  <c r="E123" i="23"/>
  <c r="D123" i="23"/>
  <c r="C123" i="23"/>
  <c r="B123" i="23"/>
  <c r="F114" i="23"/>
  <c r="E114" i="23"/>
  <c r="D114" i="23"/>
  <c r="C114" i="23"/>
  <c r="B114" i="23"/>
  <c r="F106" i="23"/>
  <c r="F7" i="23" s="1"/>
  <c r="E106" i="23"/>
  <c r="E7" i="23" s="1"/>
  <c r="D106" i="23"/>
  <c r="D7" i="23" s="1"/>
  <c r="C106" i="23"/>
  <c r="C99" i="23" s="1"/>
  <c r="B106" i="23"/>
  <c r="B99" i="23" s="1"/>
  <c r="F101" i="23"/>
  <c r="E101" i="23"/>
  <c r="D101" i="23"/>
  <c r="C101" i="23"/>
  <c r="B101" i="23"/>
  <c r="F96" i="23"/>
  <c r="E96" i="23"/>
  <c r="D96" i="23"/>
  <c r="C96" i="23"/>
  <c r="B96" i="23"/>
  <c r="F89" i="23"/>
  <c r="E89" i="23"/>
  <c r="D89" i="23"/>
  <c r="C89" i="23"/>
  <c r="B89" i="23"/>
  <c r="F86" i="23"/>
  <c r="E86" i="23"/>
  <c r="D86" i="23"/>
  <c r="C86" i="23"/>
  <c r="B86" i="23"/>
  <c r="F82" i="23"/>
  <c r="E82" i="23"/>
  <c r="D82" i="23"/>
  <c r="C82" i="23"/>
  <c r="B82" i="23"/>
  <c r="F75" i="23"/>
  <c r="E75" i="23"/>
  <c r="E67" i="23" s="1"/>
  <c r="D75" i="23"/>
  <c r="C75" i="23"/>
  <c r="B75" i="23"/>
  <c r="F68" i="23"/>
  <c r="E68" i="23"/>
  <c r="D68" i="23"/>
  <c r="C68" i="23"/>
  <c r="B68" i="23"/>
  <c r="F65" i="23"/>
  <c r="E65" i="23"/>
  <c r="D65" i="23"/>
  <c r="C65" i="23"/>
  <c r="C9" i="23" s="1"/>
  <c r="F50" i="23"/>
  <c r="E50" i="23"/>
  <c r="D50" i="23"/>
  <c r="B50" i="23"/>
  <c r="F41" i="23"/>
  <c r="F40" i="23" s="1"/>
  <c r="E41" i="23"/>
  <c r="D41" i="23"/>
  <c r="C41" i="23"/>
  <c r="B41" i="23"/>
  <c r="F36" i="23"/>
  <c r="F9" i="23" s="1"/>
  <c r="E36" i="23"/>
  <c r="E9" i="23" s="1"/>
  <c r="D36" i="23"/>
  <c r="D9" i="23" s="1"/>
  <c r="B36" i="23"/>
  <c r="B9" i="23" s="1"/>
  <c r="F33" i="23"/>
  <c r="E33" i="23"/>
  <c r="D33" i="23"/>
  <c r="B33" i="23"/>
  <c r="F25" i="23"/>
  <c r="E25" i="23"/>
  <c r="D25" i="23"/>
  <c r="B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F12" i="23"/>
  <c r="F11" i="23" s="1"/>
  <c r="F10" i="23" s="1"/>
  <c r="D12" i="23"/>
  <c r="C12" i="23"/>
  <c r="C11" i="23" s="1"/>
  <c r="C10" i="23" s="1"/>
  <c r="B12" i="23"/>
  <c r="B11" i="23" s="1"/>
  <c r="B10" i="23" s="1"/>
  <c r="C7" i="23" l="1"/>
  <c r="D183" i="23"/>
  <c r="D182" i="23" s="1"/>
  <c r="F203" i="23"/>
  <c r="D81" i="23"/>
  <c r="B88" i="23"/>
  <c r="F88" i="23"/>
  <c r="D99" i="23"/>
  <c r="D131" i="23"/>
  <c r="C170" i="23"/>
  <c r="C193" i="23"/>
  <c r="D193" i="23"/>
  <c r="B7" i="23"/>
  <c r="E81" i="23"/>
  <c r="D88" i="23"/>
  <c r="B113" i="23"/>
  <c r="F183" i="23"/>
  <c r="F182" i="23" s="1"/>
  <c r="C81" i="23"/>
  <c r="B81" i="23"/>
  <c r="B170" i="23"/>
  <c r="F170" i="23"/>
  <c r="F99" i="23"/>
  <c r="E150" i="23"/>
  <c r="D113" i="23"/>
  <c r="E170" i="23"/>
  <c r="C67" i="23"/>
  <c r="B131" i="23"/>
  <c r="E99" i="23"/>
  <c r="E140" i="23"/>
  <c r="B67" i="23"/>
  <c r="F67" i="23"/>
  <c r="C88" i="23"/>
  <c r="C113" i="23"/>
  <c r="F112" i="23"/>
  <c r="E131" i="23"/>
  <c r="B140" i="23"/>
  <c r="F140" i="23"/>
  <c r="D11" i="23"/>
  <c r="D10" i="23" s="1"/>
  <c r="D67" i="23"/>
  <c r="E88" i="23"/>
  <c r="B183" i="23"/>
  <c r="B182" i="23" s="1"/>
  <c r="E12" i="23"/>
  <c r="E11" i="23" s="1"/>
  <c r="E10" i="23" s="1"/>
  <c r="F113" i="23"/>
  <c r="C140" i="23"/>
  <c r="D170" i="23"/>
  <c r="C183" i="23"/>
  <c r="C182" i="23" s="1"/>
  <c r="F81" i="23"/>
  <c r="F131" i="23"/>
  <c r="B150" i="23"/>
  <c r="F150" i="23"/>
  <c r="E183" i="23"/>
  <c r="E182" i="23" s="1"/>
  <c r="E113" i="23"/>
  <c r="D150" i="23"/>
  <c r="D140" i="23"/>
  <c r="C150" i="23"/>
  <c r="B193" i="23"/>
  <c r="F193" i="23"/>
  <c r="F39" i="23"/>
  <c r="B8" i="23" l="1"/>
  <c r="B6" i="23" s="1"/>
  <c r="C8" i="23"/>
  <c r="C6" i="23" s="1"/>
  <c r="E8" i="23"/>
  <c r="E6" i="23" s="1"/>
  <c r="F8" i="23"/>
  <c r="F6" i="23" s="1"/>
  <c r="D8" i="23"/>
  <c r="D6" i="23" s="1"/>
  <c r="E218" i="22" l="1"/>
  <c r="E217" i="22"/>
  <c r="E216" i="22"/>
  <c r="E215" i="22"/>
  <c r="F214" i="22"/>
  <c r="D214" i="22"/>
  <c r="D208" i="22" s="1"/>
  <c r="C214" i="22"/>
  <c r="B214" i="22"/>
  <c r="E213" i="22"/>
  <c r="E212" i="22"/>
  <c r="E211" i="22"/>
  <c r="E210" i="22"/>
  <c r="E209" i="22" s="1"/>
  <c r="F209" i="22"/>
  <c r="D209" i="22"/>
  <c r="C209" i="22"/>
  <c r="B209" i="22"/>
  <c r="B208" i="22" s="1"/>
  <c r="E207" i="22"/>
  <c r="E206" i="22"/>
  <c r="F205" i="22"/>
  <c r="D205" i="22"/>
  <c r="C205" i="22"/>
  <c r="B205" i="22"/>
  <c r="E204" i="22"/>
  <c r="E198" i="22" s="1"/>
  <c r="E203" i="22"/>
  <c r="E202" i="22"/>
  <c r="E201" i="22"/>
  <c r="E200" i="22"/>
  <c r="F198" i="22"/>
  <c r="F197" i="22" s="1"/>
  <c r="D198" i="22"/>
  <c r="D197" i="22" s="1"/>
  <c r="C198" i="22"/>
  <c r="B198" i="22"/>
  <c r="B197" i="22"/>
  <c r="E196" i="22"/>
  <c r="E195" i="22"/>
  <c r="E194" i="22"/>
  <c r="F193" i="22"/>
  <c r="D193" i="22"/>
  <c r="C193" i="22"/>
  <c r="B193" i="22"/>
  <c r="E192" i="22"/>
  <c r="E190" i="22" s="1"/>
  <c r="E191" i="22"/>
  <c r="F190" i="22"/>
  <c r="D190" i="22"/>
  <c r="D183" i="22" s="1"/>
  <c r="D182" i="22" s="1"/>
  <c r="C190" i="22"/>
  <c r="B190" i="22"/>
  <c r="E189" i="22"/>
  <c r="E188" i="22"/>
  <c r="E187" i="22"/>
  <c r="E186" i="22"/>
  <c r="E185" i="22"/>
  <c r="E184" i="22" s="1"/>
  <c r="F184" i="22"/>
  <c r="F183" i="22" s="1"/>
  <c r="F182" i="22" s="1"/>
  <c r="D184" i="22"/>
  <c r="C184" i="22"/>
  <c r="B184" i="22"/>
  <c r="E181" i="22"/>
  <c r="E180" i="22"/>
  <c r="E179" i="22"/>
  <c r="E178" i="22"/>
  <c r="E177" i="22"/>
  <c r="F176" i="22"/>
  <c r="F169" i="22" s="1"/>
  <c r="D176" i="22"/>
  <c r="C176" i="22"/>
  <c r="B176" i="22"/>
  <c r="E175" i="22"/>
  <c r="E174" i="22"/>
  <c r="E173" i="22"/>
  <c r="E172" i="22"/>
  <c r="E171" i="22"/>
  <c r="E170" i="22" s="1"/>
  <c r="F170" i="22"/>
  <c r="D170" i="22"/>
  <c r="C170" i="22"/>
  <c r="B170" i="22"/>
  <c r="B169" i="22" s="1"/>
  <c r="E168" i="22"/>
  <c r="F167" i="22"/>
  <c r="E167" i="22"/>
  <c r="D167" i="22"/>
  <c r="C167" i="22"/>
  <c r="B167" i="22"/>
  <c r="E166" i="22"/>
  <c r="E165" i="22"/>
  <c r="E164" i="22"/>
  <c r="E163" i="22"/>
  <c r="E162" i="22"/>
  <c r="E161" i="22"/>
  <c r="E160" i="22"/>
  <c r="F159" i="22"/>
  <c r="D159" i="22"/>
  <c r="C159" i="22"/>
  <c r="B159" i="22"/>
  <c r="E158" i="22"/>
  <c r="E157" i="22"/>
  <c r="E156" i="22"/>
  <c r="E155" i="22"/>
  <c r="E154" i="22"/>
  <c r="E153" i="22"/>
  <c r="F152" i="22"/>
  <c r="F151" i="22" s="1"/>
  <c r="D152" i="22"/>
  <c r="C152" i="22"/>
  <c r="B152" i="22"/>
  <c r="B151" i="22" s="1"/>
  <c r="D151" i="22"/>
  <c r="E150" i="22"/>
  <c r="E149" i="22" s="1"/>
  <c r="F149" i="22"/>
  <c r="D149" i="22"/>
  <c r="C149" i="22"/>
  <c r="B149" i="22"/>
  <c r="E148" i="22"/>
  <c r="E147" i="22" s="1"/>
  <c r="F147" i="22"/>
  <c r="D147" i="22"/>
  <c r="C147" i="22"/>
  <c r="B147" i="22"/>
  <c r="E146" i="22"/>
  <c r="E145" i="22"/>
  <c r="E144" i="22"/>
  <c r="F143" i="22"/>
  <c r="D143" i="22"/>
  <c r="D142" i="22" s="1"/>
  <c r="C143" i="22"/>
  <c r="C142" i="22" s="1"/>
  <c r="B143" i="22"/>
  <c r="E141" i="22"/>
  <c r="E140" i="22" s="1"/>
  <c r="F140" i="22"/>
  <c r="D140" i="22"/>
  <c r="C140" i="22"/>
  <c r="B140" i="22"/>
  <c r="E139" i="22"/>
  <c r="E138" i="22"/>
  <c r="F137" i="22"/>
  <c r="D137" i="22"/>
  <c r="C137" i="22"/>
  <c r="B137" i="22"/>
  <c r="E136" i="22"/>
  <c r="E135" i="22"/>
  <c r="E134" i="22" s="1"/>
  <c r="F134" i="22"/>
  <c r="D134" i="22"/>
  <c r="D133" i="22" s="1"/>
  <c r="C134" i="22"/>
  <c r="C133" i="22" s="1"/>
  <c r="B134" i="22"/>
  <c r="B133" i="22" s="1"/>
  <c r="F133" i="22"/>
  <c r="E132" i="22"/>
  <c r="E131" i="22"/>
  <c r="E130" i="22"/>
  <c r="E129" i="22" s="1"/>
  <c r="F129" i="22"/>
  <c r="D129" i="22"/>
  <c r="C129" i="22"/>
  <c r="B129" i="22"/>
  <c r="E128" i="22"/>
  <c r="E127" i="22"/>
  <c r="E126" i="22"/>
  <c r="E125" i="22"/>
  <c r="E124" i="22"/>
  <c r="E123" i="22"/>
  <c r="F122" i="22"/>
  <c r="E122" i="22"/>
  <c r="D122" i="22"/>
  <c r="C122" i="22"/>
  <c r="B122" i="22"/>
  <c r="E121" i="22"/>
  <c r="E120" i="22"/>
  <c r="E119" i="22"/>
  <c r="E118" i="22"/>
  <c r="E117" i="22"/>
  <c r="E116" i="22"/>
  <c r="E115" i="22"/>
  <c r="E114" i="22"/>
  <c r="F113" i="22"/>
  <c r="F112" i="22" s="1"/>
  <c r="F111" i="22" s="1"/>
  <c r="D113" i="22"/>
  <c r="D112" i="22" s="1"/>
  <c r="D111" i="22" s="1"/>
  <c r="C113" i="22"/>
  <c r="B113" i="22"/>
  <c r="B112" i="22" s="1"/>
  <c r="B111" i="22" s="1"/>
  <c r="C112" i="22"/>
  <c r="C111" i="22" s="1"/>
  <c r="E110" i="22"/>
  <c r="E109" i="22"/>
  <c r="E108" i="22"/>
  <c r="E107" i="22"/>
  <c r="E106" i="22"/>
  <c r="E105" i="22" s="1"/>
  <c r="E7" i="22" s="1"/>
  <c r="F105" i="22"/>
  <c r="F7" i="22" s="1"/>
  <c r="D105" i="22"/>
  <c r="C105" i="22"/>
  <c r="C7" i="22" s="1"/>
  <c r="B105" i="22"/>
  <c r="B7" i="22" s="1"/>
  <c r="E104" i="22"/>
  <c r="F103" i="22"/>
  <c r="E103" i="22"/>
  <c r="D103" i="22"/>
  <c r="C103" i="22"/>
  <c r="B103" i="22"/>
  <c r="E102" i="22"/>
  <c r="E101" i="22"/>
  <c r="E100" i="22" s="1"/>
  <c r="F100" i="22"/>
  <c r="F96" i="22" s="1"/>
  <c r="F95" i="22" s="1"/>
  <c r="D100" i="22"/>
  <c r="C100" i="22"/>
  <c r="B100" i="22"/>
  <c r="F97" i="22"/>
  <c r="E97" i="22"/>
  <c r="D97" i="22"/>
  <c r="D96" i="22" s="1"/>
  <c r="D95" i="22" s="1"/>
  <c r="C97" i="22"/>
  <c r="C96" i="22" s="1"/>
  <c r="C95" i="22" s="1"/>
  <c r="B97" i="22"/>
  <c r="B96" i="22" s="1"/>
  <c r="B95" i="22" s="1"/>
  <c r="E94" i="22"/>
  <c r="E93" i="22" s="1"/>
  <c r="F93" i="22"/>
  <c r="D93" i="22"/>
  <c r="C93" i="22"/>
  <c r="B93" i="22"/>
  <c r="E92" i="22"/>
  <c r="E91" i="22"/>
  <c r="E90" i="22"/>
  <c r="E89" i="22"/>
  <c r="E88" i="22"/>
  <c r="E87" i="22"/>
  <c r="E86" i="22" s="1"/>
  <c r="F86" i="22"/>
  <c r="F85" i="22" s="1"/>
  <c r="D86" i="22"/>
  <c r="C86" i="22"/>
  <c r="B86" i="22"/>
  <c r="D85" i="22"/>
  <c r="E84" i="22"/>
  <c r="E83" i="22" s="1"/>
  <c r="F83" i="22"/>
  <c r="D83" i="22"/>
  <c r="C83" i="22"/>
  <c r="B83" i="22"/>
  <c r="E82" i="22"/>
  <c r="E81" i="22"/>
  <c r="E80" i="22"/>
  <c r="F79" i="22"/>
  <c r="D79" i="22"/>
  <c r="C79" i="22"/>
  <c r="B79" i="22"/>
  <c r="B78" i="22" s="1"/>
  <c r="D78" i="22"/>
  <c r="C78" i="22"/>
  <c r="E77" i="22"/>
  <c r="E76" i="22"/>
  <c r="E75" i="22"/>
  <c r="E74" i="22"/>
  <c r="E73" i="22"/>
  <c r="E72" i="22" s="1"/>
  <c r="F72" i="22"/>
  <c r="D72" i="22"/>
  <c r="C72" i="22"/>
  <c r="B72" i="22"/>
  <c r="E71" i="22"/>
  <c r="E70" i="22"/>
  <c r="E69" i="22"/>
  <c r="E68" i="22"/>
  <c r="E67" i="22"/>
  <c r="E66" i="22"/>
  <c r="F65" i="22"/>
  <c r="F64" i="22" s="1"/>
  <c r="D65" i="22"/>
  <c r="D64" i="22" s="1"/>
  <c r="C65" i="22"/>
  <c r="C64" i="22" s="1"/>
  <c r="B65" i="22"/>
  <c r="B64" i="22"/>
  <c r="E63" i="22"/>
  <c r="E62" i="22" s="1"/>
  <c r="F62" i="22"/>
  <c r="D62" i="22"/>
  <c r="C62" i="22"/>
  <c r="B62" i="22"/>
  <c r="E61" i="22"/>
  <c r="E60" i="22"/>
  <c r="E59" i="22"/>
  <c r="E58" i="22"/>
  <c r="E57" i="22"/>
  <c r="E56" i="22"/>
  <c r="E55" i="22"/>
  <c r="E53" i="22"/>
  <c r="E52" i="22"/>
  <c r="E51" i="22"/>
  <c r="E50" i="22"/>
  <c r="E49" i="22"/>
  <c r="E48" i="22"/>
  <c r="E47" i="22" s="1"/>
  <c r="F47" i="22"/>
  <c r="D47" i="22"/>
  <c r="C47" i="22"/>
  <c r="B47" i="22"/>
  <c r="E46" i="22"/>
  <c r="E45" i="22"/>
  <c r="E44" i="22"/>
  <c r="E43" i="22"/>
  <c r="E42" i="22"/>
  <c r="E41" i="22"/>
  <c r="E40" i="22"/>
  <c r="F39" i="22"/>
  <c r="F38" i="22" s="1"/>
  <c r="F37" i="22" s="1"/>
  <c r="D39" i="22"/>
  <c r="D38" i="22" s="1"/>
  <c r="D37" i="22" s="1"/>
  <c r="C39" i="22"/>
  <c r="B39" i="22"/>
  <c r="C38" i="22"/>
  <c r="C37" i="22" s="1"/>
  <c r="B38" i="22"/>
  <c r="B37" i="22" s="1"/>
  <c r="E36" i="22"/>
  <c r="E35" i="22"/>
  <c r="F34" i="22"/>
  <c r="F9" i="22" s="1"/>
  <c r="D34" i="22"/>
  <c r="D9" i="22" s="1"/>
  <c r="C34" i="22"/>
  <c r="C9" i="22" s="1"/>
  <c r="B34" i="22"/>
  <c r="E33" i="22"/>
  <c r="E32" i="22"/>
  <c r="E31" i="22"/>
  <c r="E30" i="22" s="1"/>
  <c r="F30" i="22"/>
  <c r="D30" i="22"/>
  <c r="C30" i="22"/>
  <c r="B30" i="22"/>
  <c r="E29" i="22"/>
  <c r="E28" i="22"/>
  <c r="E27" i="22"/>
  <c r="E26" i="22"/>
  <c r="E24" i="22" s="1"/>
  <c r="E25" i="22"/>
  <c r="F24" i="22"/>
  <c r="D24" i="22"/>
  <c r="C24" i="22"/>
  <c r="B24" i="22"/>
  <c r="E23" i="22"/>
  <c r="E22" i="22"/>
  <c r="E21" i="22"/>
  <c r="E20" i="22"/>
  <c r="E19" i="22"/>
  <c r="E18" i="22"/>
  <c r="E17" i="22"/>
  <c r="E16" i="22"/>
  <c r="E15" i="22"/>
  <c r="E14" i="22"/>
  <c r="E13" i="22"/>
  <c r="F12" i="22"/>
  <c r="D12" i="22"/>
  <c r="D11" i="22" s="1"/>
  <c r="C12" i="22"/>
  <c r="C11" i="22" s="1"/>
  <c r="B12" i="22"/>
  <c r="D7" i="22"/>
  <c r="E197" i="22" l="1"/>
  <c r="E96" i="22"/>
  <c r="E95" i="22" s="1"/>
  <c r="E65" i="22"/>
  <c r="E64" i="22" s="1"/>
  <c r="B85" i="22"/>
  <c r="C151" i="22"/>
  <c r="D169" i="22"/>
  <c r="E176" i="22"/>
  <c r="B183" i="22"/>
  <c r="B182" i="22" s="1"/>
  <c r="C197" i="22"/>
  <c r="E214" i="22"/>
  <c r="E85" i="22"/>
  <c r="E208" i="22"/>
  <c r="E113" i="22"/>
  <c r="E112" i="22" s="1"/>
  <c r="E12" i="22"/>
  <c r="E34" i="22"/>
  <c r="E39" i="22"/>
  <c r="E38" i="22" s="1"/>
  <c r="C85" i="22"/>
  <c r="C8" i="22" s="1"/>
  <c r="C6" i="22" s="1"/>
  <c r="C183" i="22"/>
  <c r="C182" i="22" s="1"/>
  <c r="C208" i="22"/>
  <c r="E183" i="22"/>
  <c r="B142" i="22"/>
  <c r="B11" i="22"/>
  <c r="B8" i="22" s="1"/>
  <c r="B6" i="22" s="1"/>
  <c r="F78" i="22"/>
  <c r="F8" i="22" s="1"/>
  <c r="F6" i="22" s="1"/>
  <c r="F142" i="22"/>
  <c r="E159" i="22"/>
  <c r="E193" i="22"/>
  <c r="F11" i="22"/>
  <c r="F10" i="22" s="1"/>
  <c r="B9" i="22"/>
  <c r="E79" i="22"/>
  <c r="E137" i="22"/>
  <c r="E133" i="22" s="1"/>
  <c r="E143" i="22"/>
  <c r="E142" i="22" s="1"/>
  <c r="E152" i="22"/>
  <c r="C169" i="22"/>
  <c r="E205" i="22"/>
  <c r="F208" i="22"/>
  <c r="D8" i="22"/>
  <c r="D6" i="22" s="1"/>
  <c r="D10" i="22"/>
  <c r="E9" i="22"/>
  <c r="E37" i="22"/>
  <c r="E78" i="22"/>
  <c r="E151" i="22"/>
  <c r="E169" i="22"/>
  <c r="B10" i="22"/>
  <c r="C10" i="22"/>
  <c r="E11" i="22"/>
  <c r="E111" i="22"/>
  <c r="E182" i="22" l="1"/>
  <c r="E10" i="22"/>
  <c r="E8" i="22"/>
  <c r="E6" i="22" s="1"/>
  <c r="E246" i="20"/>
  <c r="E245" i="20"/>
  <c r="E244" i="20"/>
  <c r="E243" i="20"/>
  <c r="F242" i="20"/>
  <c r="D242" i="20"/>
  <c r="C242" i="20"/>
  <c r="B242" i="20"/>
  <c r="E241" i="20"/>
  <c r="E240" i="20"/>
  <c r="E239" i="20"/>
  <c r="E238" i="20"/>
  <c r="F237" i="20"/>
  <c r="D237" i="20"/>
  <c r="C237" i="20"/>
  <c r="C236" i="20" s="1"/>
  <c r="B237" i="20"/>
  <c r="E235" i="20"/>
  <c r="E234" i="20"/>
  <c r="E233" i="20"/>
  <c r="F232" i="20"/>
  <c r="D232" i="20"/>
  <c r="C232" i="20"/>
  <c r="B232" i="20"/>
  <c r="E231" i="20"/>
  <c r="E230" i="20"/>
  <c r="E229" i="20"/>
  <c r="E228" i="20"/>
  <c r="E227" i="20"/>
  <c r="F225" i="20"/>
  <c r="D225" i="20"/>
  <c r="C225" i="20"/>
  <c r="B225" i="20"/>
  <c r="D224" i="20"/>
  <c r="E223" i="20"/>
  <c r="E222" i="20"/>
  <c r="E221" i="20"/>
  <c r="F220" i="20"/>
  <c r="D220" i="20"/>
  <c r="C220" i="20"/>
  <c r="B220" i="20"/>
  <c r="E219" i="20"/>
  <c r="E217" i="20" s="1"/>
  <c r="E218" i="20"/>
  <c r="F217" i="20"/>
  <c r="D217" i="20"/>
  <c r="C217" i="20"/>
  <c r="B217" i="20"/>
  <c r="B209" i="20" s="1"/>
  <c r="B208" i="20" s="1"/>
  <c r="E216" i="20"/>
  <c r="E215" i="20"/>
  <c r="E214" i="20"/>
  <c r="E213" i="20"/>
  <c r="E212" i="20"/>
  <c r="E211" i="20"/>
  <c r="E210" i="20" s="1"/>
  <c r="F210" i="20"/>
  <c r="F209" i="20" s="1"/>
  <c r="F208" i="20" s="1"/>
  <c r="D210" i="20"/>
  <c r="C210" i="20"/>
  <c r="B210" i="20"/>
  <c r="E207" i="20"/>
  <c r="E206" i="20"/>
  <c r="E205" i="20"/>
  <c r="E204" i="20"/>
  <c r="E203" i="20"/>
  <c r="E202" i="20"/>
  <c r="F201" i="20"/>
  <c r="D201" i="20"/>
  <c r="C201" i="20"/>
  <c r="B201" i="20"/>
  <c r="E200" i="20"/>
  <c r="E199" i="20"/>
  <c r="E198" i="20"/>
  <c r="E197" i="20"/>
  <c r="E195" i="20"/>
  <c r="F194" i="20"/>
  <c r="D194" i="20"/>
  <c r="D193" i="20" s="1"/>
  <c r="C194" i="20"/>
  <c r="C193" i="20" s="1"/>
  <c r="B194" i="20"/>
  <c r="E190" i="20"/>
  <c r="E189" i="20"/>
  <c r="E188" i="20"/>
  <c r="E187" i="20"/>
  <c r="E186" i="20"/>
  <c r="E185" i="20"/>
  <c r="E184" i="20"/>
  <c r="E183" i="20"/>
  <c r="E182" i="20"/>
  <c r="E181" i="20"/>
  <c r="F180" i="20"/>
  <c r="D180" i="20"/>
  <c r="C180" i="20"/>
  <c r="B180" i="20"/>
  <c r="E179" i="20"/>
  <c r="E178" i="20"/>
  <c r="E177" i="20"/>
  <c r="E176" i="20"/>
  <c r="E175" i="20"/>
  <c r="E174" i="20"/>
  <c r="E173" i="20"/>
  <c r="E172" i="20"/>
  <c r="F171" i="20"/>
  <c r="F170" i="20" s="1"/>
  <c r="D171" i="20"/>
  <c r="C171" i="20"/>
  <c r="C170" i="20" s="1"/>
  <c r="B171" i="20"/>
  <c r="B170" i="20" s="1"/>
  <c r="E169" i="20"/>
  <c r="E168" i="20"/>
  <c r="E167" i="20"/>
  <c r="E166" i="20"/>
  <c r="E165" i="20"/>
  <c r="F164" i="20"/>
  <c r="D164" i="20"/>
  <c r="C164" i="20"/>
  <c r="B164" i="20"/>
  <c r="E163" i="20"/>
  <c r="E162" i="20"/>
  <c r="E161" i="20"/>
  <c r="E160" i="20"/>
  <c r="E157" i="20"/>
  <c r="E156" i="20"/>
  <c r="E155" i="20"/>
  <c r="F154" i="20"/>
  <c r="F153" i="20" s="1"/>
  <c r="D154" i="20"/>
  <c r="C154" i="20"/>
  <c r="C153" i="20" s="1"/>
  <c r="B154" i="20"/>
  <c r="D153" i="20"/>
  <c r="E152" i="20"/>
  <c r="E151" i="20" s="1"/>
  <c r="F151" i="20"/>
  <c r="D151" i="20"/>
  <c r="C151" i="20"/>
  <c r="B151" i="20"/>
  <c r="F149" i="20"/>
  <c r="E149" i="20"/>
  <c r="D149" i="20"/>
  <c r="C149" i="20"/>
  <c r="B149" i="20"/>
  <c r="E148" i="20"/>
  <c r="E147" i="20"/>
  <c r="F146" i="20"/>
  <c r="D146" i="20"/>
  <c r="D142" i="20" s="1"/>
  <c r="C146" i="20"/>
  <c r="B146" i="20"/>
  <c r="E145" i="20"/>
  <c r="E144" i="20"/>
  <c r="E143" i="20" s="1"/>
  <c r="F143" i="20"/>
  <c r="D143" i="20"/>
  <c r="C143" i="20"/>
  <c r="C142" i="20" s="1"/>
  <c r="B143" i="20"/>
  <c r="E141" i="20"/>
  <c r="E140" i="20"/>
  <c r="E139" i="20"/>
  <c r="F138" i="20"/>
  <c r="D138" i="20"/>
  <c r="D9" i="20" s="1"/>
  <c r="C138" i="20"/>
  <c r="B138" i="20"/>
  <c r="E137" i="20"/>
  <c r="E136" i="20"/>
  <c r="E135" i="20"/>
  <c r="E134" i="20"/>
  <c r="E133" i="20"/>
  <c r="E132" i="20"/>
  <c r="F131" i="20"/>
  <c r="D131" i="20"/>
  <c r="C131" i="20"/>
  <c r="B131" i="20"/>
  <c r="E130" i="20"/>
  <c r="E129" i="20"/>
  <c r="E128" i="20"/>
  <c r="E127" i="20"/>
  <c r="E126" i="20"/>
  <c r="E125" i="20"/>
  <c r="E124" i="20"/>
  <c r="E123" i="20"/>
  <c r="F122" i="20"/>
  <c r="F121" i="20" s="1"/>
  <c r="F120" i="20" s="1"/>
  <c r="D122" i="20"/>
  <c r="D121" i="20" s="1"/>
  <c r="C122" i="20"/>
  <c r="B122" i="20"/>
  <c r="B121" i="20" s="1"/>
  <c r="E119" i="20"/>
  <c r="E118" i="20"/>
  <c r="E117" i="20"/>
  <c r="E116" i="20"/>
  <c r="E115" i="20"/>
  <c r="F114" i="20"/>
  <c r="F7" i="20" s="1"/>
  <c r="D114" i="20"/>
  <c r="D7" i="20" s="1"/>
  <c r="C114" i="20"/>
  <c r="C7" i="20" s="1"/>
  <c r="B114" i="20"/>
  <c r="B7" i="20" s="1"/>
  <c r="E113" i="20"/>
  <c r="F112" i="20"/>
  <c r="E112" i="20"/>
  <c r="D112" i="20"/>
  <c r="C112" i="20"/>
  <c r="B112" i="20"/>
  <c r="E111" i="20"/>
  <c r="E110" i="20"/>
  <c r="F109" i="20"/>
  <c r="D109" i="20"/>
  <c r="C109" i="20"/>
  <c r="B109" i="20"/>
  <c r="E108" i="20"/>
  <c r="E107" i="20"/>
  <c r="F106" i="20"/>
  <c r="D106" i="20"/>
  <c r="C106" i="20"/>
  <c r="C105" i="20" s="1"/>
  <c r="B106" i="20"/>
  <c r="F100" i="20"/>
  <c r="E100" i="20"/>
  <c r="D100" i="20"/>
  <c r="D91" i="20" s="1"/>
  <c r="C100" i="20"/>
  <c r="B100" i="20"/>
  <c r="E99" i="20"/>
  <c r="E98" i="20"/>
  <c r="E97" i="20"/>
  <c r="E96" i="20"/>
  <c r="E95" i="20"/>
  <c r="E93" i="20"/>
  <c r="F92" i="20"/>
  <c r="F91" i="20" s="1"/>
  <c r="D92" i="20"/>
  <c r="C92" i="20"/>
  <c r="B92" i="20"/>
  <c r="E90" i="20"/>
  <c r="E89" i="20" s="1"/>
  <c r="F89" i="20"/>
  <c r="D89" i="20"/>
  <c r="C89" i="20"/>
  <c r="B89" i="20"/>
  <c r="E88" i="20"/>
  <c r="E87" i="20" s="1"/>
  <c r="F87" i="20"/>
  <c r="D87" i="20"/>
  <c r="C87" i="20"/>
  <c r="B87" i="20"/>
  <c r="E86" i="20"/>
  <c r="E85" i="20"/>
  <c r="E84" i="20"/>
  <c r="F83" i="20"/>
  <c r="F82" i="20" s="1"/>
  <c r="D83" i="20"/>
  <c r="C83" i="20"/>
  <c r="C82" i="20" s="1"/>
  <c r="B83" i="20"/>
  <c r="B82" i="20" s="1"/>
  <c r="E81" i="20"/>
  <c r="E80" i="20"/>
  <c r="E79" i="20"/>
  <c r="E78" i="20"/>
  <c r="F77" i="20"/>
  <c r="D77" i="20"/>
  <c r="C77" i="20"/>
  <c r="B77" i="20"/>
  <c r="E76" i="20"/>
  <c r="E75" i="20"/>
  <c r="E74" i="20"/>
  <c r="E73" i="20"/>
  <c r="E72" i="20"/>
  <c r="E71" i="20"/>
  <c r="E70" i="20"/>
  <c r="F69" i="20"/>
  <c r="D69" i="20"/>
  <c r="C69" i="20"/>
  <c r="B69" i="20"/>
  <c r="B68" i="20" s="1"/>
  <c r="E67" i="20"/>
  <c r="F66" i="20"/>
  <c r="E66" i="20"/>
  <c r="D66" i="20"/>
  <c r="C66" i="20"/>
  <c r="B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F51" i="20"/>
  <c r="D51" i="20"/>
  <c r="C51" i="20"/>
  <c r="B51" i="20"/>
  <c r="E50" i="20"/>
  <c r="E49" i="20"/>
  <c r="E48" i="20"/>
  <c r="E47" i="20"/>
  <c r="E46" i="20"/>
  <c r="E45" i="20"/>
  <c r="E44" i="20"/>
  <c r="F43" i="20"/>
  <c r="D43" i="20"/>
  <c r="D42" i="20" s="1"/>
  <c r="D41" i="20" s="1"/>
  <c r="C43" i="20"/>
  <c r="B43" i="20"/>
  <c r="E40" i="20"/>
  <c r="E38" i="20" s="1"/>
  <c r="E39" i="20"/>
  <c r="F38" i="20"/>
  <c r="D38" i="20"/>
  <c r="C38" i="20"/>
  <c r="B38" i="20"/>
  <c r="E37" i="20"/>
  <c r="E36" i="20"/>
  <c r="E35" i="20"/>
  <c r="E34" i="20"/>
  <c r="F33" i="20"/>
  <c r="D33" i="20"/>
  <c r="C33" i="20"/>
  <c r="B33" i="20"/>
  <c r="E32" i="20"/>
  <c r="E30" i="20"/>
  <c r="E28" i="20"/>
  <c r="E27" i="20"/>
  <c r="E25" i="20"/>
  <c r="F24" i="20"/>
  <c r="D24" i="20"/>
  <c r="C24" i="20"/>
  <c r="B24" i="20"/>
  <c r="E23" i="20"/>
  <c r="E22" i="20"/>
  <c r="E21" i="20"/>
  <c r="E20" i="20"/>
  <c r="E19" i="20"/>
  <c r="E18" i="20"/>
  <c r="E17" i="20"/>
  <c r="E16" i="20"/>
  <c r="E15" i="20"/>
  <c r="E14" i="20"/>
  <c r="E13" i="20"/>
  <c r="F12" i="20"/>
  <c r="D12" i="20"/>
  <c r="C12" i="20"/>
  <c r="C11" i="20" s="1"/>
  <c r="B12" i="20"/>
  <c r="B91" i="20" l="1"/>
  <c r="B42" i="20"/>
  <c r="B41" i="20" s="1"/>
  <c r="C68" i="20"/>
  <c r="E109" i="20"/>
  <c r="F193" i="20"/>
  <c r="C209" i="20"/>
  <c r="C208" i="20" s="1"/>
  <c r="D120" i="20"/>
  <c r="D82" i="20"/>
  <c r="E138" i="20"/>
  <c r="F9" i="20"/>
  <c r="B153" i="20"/>
  <c r="E242" i="20"/>
  <c r="F42" i="20"/>
  <c r="F41" i="20" s="1"/>
  <c r="D68" i="20"/>
  <c r="F68" i="20"/>
  <c r="C91" i="20"/>
  <c r="E154" i="20"/>
  <c r="D11" i="20"/>
  <c r="D10" i="20" s="1"/>
  <c r="E24" i="20"/>
  <c r="B9" i="20"/>
  <c r="E51" i="20"/>
  <c r="B120" i="20"/>
  <c r="D209" i="20"/>
  <c r="D208" i="20" s="1"/>
  <c r="F11" i="20"/>
  <c r="F10" i="20" s="1"/>
  <c r="B193" i="20"/>
  <c r="C224" i="20"/>
  <c r="E232" i="20"/>
  <c r="D236" i="20"/>
  <c r="E237" i="20"/>
  <c r="E236" i="20" s="1"/>
  <c r="E83" i="20"/>
  <c r="E82" i="20" s="1"/>
  <c r="E201" i="20"/>
  <c r="E33" i="20"/>
  <c r="C42" i="20"/>
  <c r="C41" i="20" s="1"/>
  <c r="E92" i="20"/>
  <c r="E91" i="20" s="1"/>
  <c r="E146" i="20"/>
  <c r="E142" i="20" s="1"/>
  <c r="E194" i="20"/>
  <c r="E193" i="20" s="1"/>
  <c r="E225" i="20"/>
  <c r="E12" i="20"/>
  <c r="E11" i="20" s="1"/>
  <c r="E10" i="20" s="1"/>
  <c r="E43" i="20"/>
  <c r="C9" i="20"/>
  <c r="E77" i="20"/>
  <c r="E106" i="20"/>
  <c r="E105" i="20" s="1"/>
  <c r="B105" i="20"/>
  <c r="B104" i="20" s="1"/>
  <c r="F105" i="20"/>
  <c r="F104" i="20" s="1"/>
  <c r="E114" i="20"/>
  <c r="E7" i="20" s="1"/>
  <c r="E122" i="20"/>
  <c r="F224" i="20"/>
  <c r="C121" i="20"/>
  <c r="C120" i="20" s="1"/>
  <c r="B11" i="20"/>
  <c r="E69" i="20"/>
  <c r="D105" i="20"/>
  <c r="D104" i="20" s="1"/>
  <c r="E171" i="20"/>
  <c r="E220" i="20"/>
  <c r="E9" i="20" s="1"/>
  <c r="B224" i="20"/>
  <c r="B10" i="20"/>
  <c r="C10" i="20"/>
  <c r="D170" i="20"/>
  <c r="C104" i="20"/>
  <c r="E131" i="20"/>
  <c r="E164" i="20"/>
  <c r="E180" i="20"/>
  <c r="B236" i="20"/>
  <c r="F236" i="20"/>
  <c r="B142" i="20"/>
  <c r="F142" i="20"/>
  <c r="E209" i="20"/>
  <c r="C8" i="20" l="1"/>
  <c r="C6" i="20" s="1"/>
  <c r="E42" i="20"/>
  <c r="E41" i="20" s="1"/>
  <c r="E153" i="20"/>
  <c r="B8" i="20"/>
  <c r="B6" i="20" s="1"/>
  <c r="E68" i="20"/>
  <c r="D8" i="20"/>
  <c r="D6" i="20" s="1"/>
  <c r="E224" i="20"/>
  <c r="E170" i="20"/>
  <c r="E104" i="20"/>
  <c r="E121" i="20"/>
  <c r="E120" i="20" s="1"/>
  <c r="E208" i="20"/>
  <c r="F8" i="20"/>
  <c r="F6" i="20" s="1"/>
  <c r="E8" i="20" l="1"/>
  <c r="E6" i="20" s="1"/>
  <c r="G283" i="18"/>
  <c r="D283" i="18"/>
  <c r="G282" i="18"/>
  <c r="D282" i="18"/>
  <c r="G281" i="18"/>
  <c r="D281" i="18"/>
  <c r="G280" i="18"/>
  <c r="D280" i="18"/>
  <c r="H278" i="18"/>
  <c r="F278" i="18"/>
  <c r="E278" i="18"/>
  <c r="C278" i="18"/>
  <c r="B278" i="18"/>
  <c r="G275" i="18"/>
  <c r="D275" i="18"/>
  <c r="G274" i="18"/>
  <c r="D274" i="18"/>
  <c r="G273" i="18"/>
  <c r="D273" i="18"/>
  <c r="G272" i="18"/>
  <c r="D272" i="18"/>
  <c r="H271" i="18"/>
  <c r="F271" i="18"/>
  <c r="F270" i="18" s="1"/>
  <c r="E271" i="18"/>
  <c r="C271" i="18"/>
  <c r="C270" i="18" s="1"/>
  <c r="B271" i="18"/>
  <c r="B270" i="18" s="1"/>
  <c r="G269" i="18"/>
  <c r="D269" i="18"/>
  <c r="G268" i="18"/>
  <c r="D268" i="18"/>
  <c r="G267" i="18"/>
  <c r="D267" i="18"/>
  <c r="H266" i="18"/>
  <c r="F266" i="18"/>
  <c r="E266" i="18"/>
  <c r="C266" i="18"/>
  <c r="B266" i="18"/>
  <c r="G265" i="18"/>
  <c r="D265" i="18"/>
  <c r="G264" i="18"/>
  <c r="D264" i="18"/>
  <c r="G263" i="18"/>
  <c r="D263" i="18"/>
  <c r="G262" i="18"/>
  <c r="D262" i="18"/>
  <c r="G261" i="18"/>
  <c r="D261" i="18"/>
  <c r="G259" i="18"/>
  <c r="D259" i="18"/>
  <c r="H257" i="18"/>
  <c r="F257" i="18"/>
  <c r="E257" i="18"/>
  <c r="C257" i="18"/>
  <c r="C256" i="18" s="1"/>
  <c r="B257" i="18"/>
  <c r="G255" i="18"/>
  <c r="D255" i="18"/>
  <c r="G254" i="18"/>
  <c r="G252" i="18" s="1"/>
  <c r="D254" i="18"/>
  <c r="G253" i="18"/>
  <c r="D253" i="18"/>
  <c r="H252" i="18"/>
  <c r="F252" i="18"/>
  <c r="E252" i="18"/>
  <c r="C252" i="18"/>
  <c r="B252" i="18"/>
  <c r="G249" i="18"/>
  <c r="D249" i="18"/>
  <c r="G247" i="18"/>
  <c r="D247" i="18"/>
  <c r="H246" i="18"/>
  <c r="F246" i="18"/>
  <c r="E246" i="18"/>
  <c r="C246" i="18"/>
  <c r="B246" i="18"/>
  <c r="G235" i="18"/>
  <c r="D235" i="18"/>
  <c r="G234" i="18"/>
  <c r="D234" i="18"/>
  <c r="G233" i="18"/>
  <c r="D233" i="18"/>
  <c r="G232" i="18"/>
  <c r="D232" i="18"/>
  <c r="G231" i="18"/>
  <c r="D231" i="18"/>
  <c r="G230" i="18"/>
  <c r="D230" i="18"/>
  <c r="H226" i="18"/>
  <c r="H225" i="18" s="1"/>
  <c r="H224" i="18" s="1"/>
  <c r="F226" i="18"/>
  <c r="F225" i="18" s="1"/>
  <c r="F224" i="18" s="1"/>
  <c r="E226" i="18"/>
  <c r="C226" i="18"/>
  <c r="C225" i="18" s="1"/>
  <c r="B226" i="18"/>
  <c r="B225" i="18" s="1"/>
  <c r="B224" i="18" s="1"/>
  <c r="G223" i="18"/>
  <c r="D223" i="18"/>
  <c r="G222" i="18"/>
  <c r="D222" i="18"/>
  <c r="G221" i="18"/>
  <c r="D221" i="18"/>
  <c r="G220" i="18"/>
  <c r="D220" i="18"/>
  <c r="G219" i="18"/>
  <c r="D219" i="18"/>
  <c r="G218" i="18"/>
  <c r="D218" i="18"/>
  <c r="H217" i="18"/>
  <c r="H209" i="18" s="1"/>
  <c r="F217" i="18"/>
  <c r="E217" i="18"/>
  <c r="C217" i="18"/>
  <c r="B217" i="18"/>
  <c r="G216" i="18"/>
  <c r="D216" i="18"/>
  <c r="G215" i="18"/>
  <c r="D215" i="18"/>
  <c r="G214" i="18"/>
  <c r="D214" i="18"/>
  <c r="G213" i="18"/>
  <c r="G210" i="18" s="1"/>
  <c r="D213" i="18"/>
  <c r="G211" i="18"/>
  <c r="D211" i="18"/>
  <c r="H210" i="18"/>
  <c r="F210" i="18"/>
  <c r="F209" i="18" s="1"/>
  <c r="E210" i="18"/>
  <c r="C210" i="18"/>
  <c r="B210" i="18"/>
  <c r="B209" i="18" s="1"/>
  <c r="G206" i="18"/>
  <c r="D206" i="18"/>
  <c r="G205" i="18"/>
  <c r="D205" i="18"/>
  <c r="G204" i="18"/>
  <c r="D204" i="18"/>
  <c r="G203" i="18"/>
  <c r="D203" i="18"/>
  <c r="G202" i="18"/>
  <c r="D202" i="18"/>
  <c r="G201" i="18"/>
  <c r="D201" i="18"/>
  <c r="G200" i="18"/>
  <c r="D200" i="18"/>
  <c r="G197" i="18"/>
  <c r="D197" i="18"/>
  <c r="G196" i="18"/>
  <c r="D196" i="18"/>
  <c r="G195" i="18"/>
  <c r="D195" i="18"/>
  <c r="H194" i="18"/>
  <c r="F194" i="18"/>
  <c r="E194" i="18"/>
  <c r="C194" i="18"/>
  <c r="B194" i="18"/>
  <c r="G193" i="18"/>
  <c r="D193" i="18"/>
  <c r="G192" i="18"/>
  <c r="D192" i="18"/>
  <c r="G191" i="18"/>
  <c r="D191" i="18"/>
  <c r="G190" i="18"/>
  <c r="D190" i="18"/>
  <c r="G189" i="18"/>
  <c r="D189" i="18"/>
  <c r="G188" i="18"/>
  <c r="D188" i="18"/>
  <c r="G187" i="18"/>
  <c r="D187" i="18"/>
  <c r="G186" i="18"/>
  <c r="D186" i="18"/>
  <c r="H181" i="18"/>
  <c r="H180" i="18" s="1"/>
  <c r="F181" i="18"/>
  <c r="E181" i="18"/>
  <c r="C181" i="18"/>
  <c r="B181" i="18"/>
  <c r="B180" i="18" s="1"/>
  <c r="G179" i="18"/>
  <c r="D179" i="18"/>
  <c r="G178" i="18"/>
  <c r="D178" i="18"/>
  <c r="G177" i="18"/>
  <c r="D177" i="18"/>
  <c r="G176" i="18"/>
  <c r="D176" i="18"/>
  <c r="G175" i="18"/>
  <c r="D175" i="18"/>
  <c r="H172" i="18"/>
  <c r="F172" i="18"/>
  <c r="E172" i="18"/>
  <c r="C172" i="18"/>
  <c r="B172" i="18"/>
  <c r="G171" i="18"/>
  <c r="D171" i="18"/>
  <c r="G170" i="18"/>
  <c r="D170" i="18"/>
  <c r="G169" i="18"/>
  <c r="D169" i="18"/>
  <c r="G168" i="18"/>
  <c r="D168" i="18"/>
  <c r="G167" i="18"/>
  <c r="D167" i="18"/>
  <c r="G166" i="18"/>
  <c r="D166" i="18"/>
  <c r="G165" i="18"/>
  <c r="D165" i="18"/>
  <c r="G164" i="18"/>
  <c r="D164" i="18"/>
  <c r="G163" i="18"/>
  <c r="D163" i="18"/>
  <c r="H160" i="18"/>
  <c r="F160" i="18"/>
  <c r="E160" i="18"/>
  <c r="C160" i="18"/>
  <c r="C159" i="18" s="1"/>
  <c r="B160" i="18"/>
  <c r="H159" i="18"/>
  <c r="G158" i="18"/>
  <c r="G157" i="18" s="1"/>
  <c r="D158" i="18"/>
  <c r="D157" i="18" s="1"/>
  <c r="H157" i="18"/>
  <c r="F157" i="18"/>
  <c r="E157" i="18"/>
  <c r="C157" i="18"/>
  <c r="B157" i="18"/>
  <c r="H155" i="18"/>
  <c r="G155" i="18"/>
  <c r="F155" i="18"/>
  <c r="E155" i="18"/>
  <c r="D155" i="18"/>
  <c r="C155" i="18"/>
  <c r="B155" i="18"/>
  <c r="G153" i="18"/>
  <c r="D153" i="18"/>
  <c r="G152" i="18"/>
  <c r="G151" i="18" s="1"/>
  <c r="D152" i="18"/>
  <c r="D151" i="18" s="1"/>
  <c r="H151" i="18"/>
  <c r="F151" i="18"/>
  <c r="E151" i="18"/>
  <c r="C151" i="18"/>
  <c r="B151" i="18"/>
  <c r="G149" i="18"/>
  <c r="D149" i="18"/>
  <c r="D146" i="18" s="1"/>
  <c r="G147" i="18"/>
  <c r="D147" i="18"/>
  <c r="H146" i="18"/>
  <c r="F146" i="18"/>
  <c r="E146" i="18"/>
  <c r="C146" i="18"/>
  <c r="C145" i="18" s="1"/>
  <c r="B146" i="18"/>
  <c r="G144" i="18"/>
  <c r="D144" i="18"/>
  <c r="G143" i="18"/>
  <c r="D143" i="18"/>
  <c r="G142" i="18"/>
  <c r="G141" i="18" s="1"/>
  <c r="D142" i="18"/>
  <c r="H141" i="18"/>
  <c r="F141" i="18"/>
  <c r="E141" i="18"/>
  <c r="C141" i="18"/>
  <c r="B141" i="18"/>
  <c r="G139" i="18"/>
  <c r="D139" i="18"/>
  <c r="G138" i="18"/>
  <c r="D138" i="18"/>
  <c r="G137" i="18"/>
  <c r="D137" i="18"/>
  <c r="G136" i="18"/>
  <c r="D136" i="18"/>
  <c r="G135" i="18"/>
  <c r="D135" i="18"/>
  <c r="G134" i="18"/>
  <c r="D134" i="18"/>
  <c r="H133" i="18"/>
  <c r="F133" i="18"/>
  <c r="E133" i="18"/>
  <c r="C133" i="18"/>
  <c r="B133" i="18"/>
  <c r="G132" i="18"/>
  <c r="D132" i="18"/>
  <c r="G131" i="18"/>
  <c r="D131" i="18"/>
  <c r="G129" i="18"/>
  <c r="D129" i="18"/>
  <c r="G128" i="18"/>
  <c r="D128" i="18"/>
  <c r="G127" i="18"/>
  <c r="D127" i="18"/>
  <c r="G126" i="18"/>
  <c r="D126" i="18"/>
  <c r="G125" i="18"/>
  <c r="D125" i="18"/>
  <c r="G124" i="18"/>
  <c r="D124" i="18"/>
  <c r="H123" i="18"/>
  <c r="F123" i="18"/>
  <c r="E123" i="18"/>
  <c r="E122" i="18" s="1"/>
  <c r="E121" i="18" s="1"/>
  <c r="D123" i="18"/>
  <c r="C123" i="18"/>
  <c r="C122" i="18" s="1"/>
  <c r="C121" i="18" s="1"/>
  <c r="B123" i="18"/>
  <c r="G120" i="18"/>
  <c r="D120" i="18"/>
  <c r="G119" i="18"/>
  <c r="D119" i="18"/>
  <c r="G116" i="18"/>
  <c r="D116" i="18"/>
  <c r="G115" i="18"/>
  <c r="D115" i="18"/>
  <c r="G114" i="18"/>
  <c r="G113" i="18" s="1"/>
  <c r="G7" i="18" s="1"/>
  <c r="D114" i="18"/>
  <c r="H113" i="18"/>
  <c r="H7" i="18" s="1"/>
  <c r="F113" i="18"/>
  <c r="E113" i="18"/>
  <c r="C113" i="18"/>
  <c r="B113" i="18"/>
  <c r="B7" i="18" s="1"/>
  <c r="G112" i="18"/>
  <c r="G108" i="18" s="1"/>
  <c r="D112" i="18"/>
  <c r="D108" i="18" s="1"/>
  <c r="G111" i="18"/>
  <c r="D111" i="18"/>
  <c r="H108" i="18"/>
  <c r="F108" i="18"/>
  <c r="E108" i="18"/>
  <c r="E102" i="18" s="1"/>
  <c r="C108" i="18"/>
  <c r="B108" i="18"/>
  <c r="G107" i="18"/>
  <c r="D107" i="18"/>
  <c r="G106" i="18"/>
  <c r="D106" i="18"/>
  <c r="D103" i="18" s="1"/>
  <c r="H103" i="18"/>
  <c r="H101" i="18" s="1"/>
  <c r="F103" i="18"/>
  <c r="E103" i="18"/>
  <c r="E101" i="18" s="1"/>
  <c r="C103" i="18"/>
  <c r="B103" i="18"/>
  <c r="B101" i="18" s="1"/>
  <c r="G100" i="18"/>
  <c r="D100" i="18"/>
  <c r="G98" i="18"/>
  <c r="D98" i="18"/>
  <c r="G97" i="18"/>
  <c r="D97" i="18"/>
  <c r="H96" i="18"/>
  <c r="F96" i="18"/>
  <c r="E96" i="18"/>
  <c r="C96" i="18"/>
  <c r="B96" i="18"/>
  <c r="G95" i="18"/>
  <c r="D95" i="18"/>
  <c r="G93" i="18"/>
  <c r="D93" i="18"/>
  <c r="D92" i="18" s="1"/>
  <c r="H92" i="18"/>
  <c r="H91" i="18" s="1"/>
  <c r="F92" i="18"/>
  <c r="E92" i="18"/>
  <c r="C92" i="18"/>
  <c r="C91" i="18" s="1"/>
  <c r="B92" i="18"/>
  <c r="E91" i="18"/>
  <c r="G90" i="18"/>
  <c r="G88" i="18" s="1"/>
  <c r="D90" i="18"/>
  <c r="H88" i="18"/>
  <c r="F88" i="18"/>
  <c r="E88" i="18"/>
  <c r="D88" i="18"/>
  <c r="C88" i="18"/>
  <c r="B88" i="18"/>
  <c r="G86" i="18"/>
  <c r="G85" i="18" s="1"/>
  <c r="D86" i="18"/>
  <c r="H85" i="18"/>
  <c r="F85" i="18"/>
  <c r="E85" i="18"/>
  <c r="D85" i="18"/>
  <c r="C85" i="18"/>
  <c r="B85" i="18"/>
  <c r="G84" i="18"/>
  <c r="D84" i="18"/>
  <c r="D80" i="18" s="1"/>
  <c r="D79" i="18" s="1"/>
  <c r="G82" i="18"/>
  <c r="D82" i="18"/>
  <c r="G81" i="18"/>
  <c r="D81" i="18"/>
  <c r="H80" i="18"/>
  <c r="H79" i="18" s="1"/>
  <c r="F80" i="18"/>
  <c r="E80" i="18"/>
  <c r="C80" i="18"/>
  <c r="B80" i="18"/>
  <c r="C79" i="18"/>
  <c r="B79" i="18"/>
  <c r="G78" i="18"/>
  <c r="D78" i="18"/>
  <c r="G77" i="18"/>
  <c r="D77" i="18"/>
  <c r="G76" i="18"/>
  <c r="D76" i="18"/>
  <c r="H75" i="18"/>
  <c r="F75" i="18"/>
  <c r="E75" i="18"/>
  <c r="C75" i="18"/>
  <c r="B75" i="18"/>
  <c r="G74" i="18"/>
  <c r="D74" i="18"/>
  <c r="G73" i="18"/>
  <c r="D73" i="18"/>
  <c r="G72" i="18"/>
  <c r="D72" i="18"/>
  <c r="D69" i="18" s="1"/>
  <c r="G71" i="18"/>
  <c r="D71" i="18"/>
  <c r="G70" i="18"/>
  <c r="D70" i="18"/>
  <c r="H69" i="18"/>
  <c r="H68" i="18" s="1"/>
  <c r="F69" i="18"/>
  <c r="F68" i="18" s="1"/>
  <c r="E69" i="18"/>
  <c r="E68" i="18" s="1"/>
  <c r="C69" i="18"/>
  <c r="B69" i="18"/>
  <c r="B68" i="18"/>
  <c r="G67" i="18"/>
  <c r="G66" i="18" s="1"/>
  <c r="D67" i="18"/>
  <c r="H66" i="18"/>
  <c r="F66" i="18"/>
  <c r="E66" i="18"/>
  <c r="D66" i="18"/>
  <c r="C66" i="18"/>
  <c r="B66" i="18"/>
  <c r="G65" i="18"/>
  <c r="D65" i="18"/>
  <c r="G64" i="18"/>
  <c r="D64" i="18"/>
  <c r="G63" i="18"/>
  <c r="D63" i="18"/>
  <c r="G62" i="18"/>
  <c r="D62" i="18"/>
  <c r="G61" i="18"/>
  <c r="D61" i="18"/>
  <c r="G60" i="18"/>
  <c r="D60" i="18"/>
  <c r="G59" i="18"/>
  <c r="D59" i="18"/>
  <c r="G58" i="18"/>
  <c r="D58" i="18"/>
  <c r="G57" i="18"/>
  <c r="D57" i="18"/>
  <c r="G56" i="18"/>
  <c r="D56" i="18"/>
  <c r="G55" i="18"/>
  <c r="D55" i="18"/>
  <c r="G54" i="18"/>
  <c r="D54" i="18"/>
  <c r="G53" i="18"/>
  <c r="D53" i="18"/>
  <c r="G52" i="18"/>
  <c r="D52" i="18"/>
  <c r="D51" i="18" s="1"/>
  <c r="H51" i="18"/>
  <c r="F51" i="18"/>
  <c r="E51" i="18"/>
  <c r="C51" i="18"/>
  <c r="B51" i="18"/>
  <c r="G50" i="18"/>
  <c r="D50" i="18"/>
  <c r="G49" i="18"/>
  <c r="D49" i="18"/>
  <c r="G48" i="18"/>
  <c r="D48" i="18"/>
  <c r="G47" i="18"/>
  <c r="D47" i="18"/>
  <c r="G46" i="18"/>
  <c r="D46" i="18"/>
  <c r="G45" i="18"/>
  <c r="D45" i="18"/>
  <c r="G44" i="18"/>
  <c r="D44" i="18"/>
  <c r="H43" i="18"/>
  <c r="F43" i="18"/>
  <c r="F42" i="18" s="1"/>
  <c r="F41" i="18" s="1"/>
  <c r="E43" i="18"/>
  <c r="E42" i="18" s="1"/>
  <c r="E41" i="18" s="1"/>
  <c r="C43" i="18"/>
  <c r="C42" i="18" s="1"/>
  <c r="C41" i="18" s="1"/>
  <c r="B43" i="18"/>
  <c r="B42" i="18" s="1"/>
  <c r="B41" i="18" s="1"/>
  <c r="G40" i="18"/>
  <c r="D40" i="18"/>
  <c r="G39" i="18"/>
  <c r="G38" i="18" s="1"/>
  <c r="D39" i="18"/>
  <c r="D38" i="18" s="1"/>
  <c r="H38" i="18"/>
  <c r="F38" i="18"/>
  <c r="E38" i="18"/>
  <c r="C38" i="18"/>
  <c r="B38" i="18"/>
  <c r="G37" i="18"/>
  <c r="D37" i="18"/>
  <c r="G36" i="18"/>
  <c r="D36" i="18"/>
  <c r="G35" i="18"/>
  <c r="D35" i="18"/>
  <c r="G34" i="18"/>
  <c r="D34" i="18"/>
  <c r="H33" i="18"/>
  <c r="F33" i="18"/>
  <c r="E33" i="18"/>
  <c r="D33" i="18"/>
  <c r="C33" i="18"/>
  <c r="B33" i="18"/>
  <c r="G32" i="18"/>
  <c r="D32" i="18"/>
  <c r="G30" i="18"/>
  <c r="D30" i="18"/>
  <c r="G28" i="18"/>
  <c r="D28" i="18"/>
  <c r="G27" i="18"/>
  <c r="D27" i="18"/>
  <c r="G25" i="18"/>
  <c r="D25" i="18"/>
  <c r="D24" i="18" s="1"/>
  <c r="H24" i="18"/>
  <c r="F24" i="18"/>
  <c r="E24" i="18"/>
  <c r="C24" i="18"/>
  <c r="B24" i="18"/>
  <c r="G23" i="18"/>
  <c r="D23" i="18"/>
  <c r="G22" i="18"/>
  <c r="D22" i="18"/>
  <c r="G21" i="18"/>
  <c r="D21" i="18"/>
  <c r="G20" i="18"/>
  <c r="D20" i="18"/>
  <c r="G19" i="18"/>
  <c r="D19" i="18"/>
  <c r="G18" i="18"/>
  <c r="D18" i="18"/>
  <c r="G17" i="18"/>
  <c r="D17" i="18"/>
  <c r="D12" i="18" s="1"/>
  <c r="G16" i="18"/>
  <c r="D16" i="18"/>
  <c r="G15" i="18"/>
  <c r="D15" i="18"/>
  <c r="G14" i="18"/>
  <c r="D14" i="18"/>
  <c r="G13" i="18"/>
  <c r="D13" i="18"/>
  <c r="H12" i="18"/>
  <c r="F12" i="18"/>
  <c r="F11" i="18" s="1"/>
  <c r="F10" i="18" s="1"/>
  <c r="E12" i="18"/>
  <c r="C12" i="18"/>
  <c r="B12" i="18"/>
  <c r="B11" i="18"/>
  <c r="B10" i="18"/>
  <c r="E7" i="18"/>
  <c r="C7" i="18"/>
  <c r="G283" i="17"/>
  <c r="D283" i="17"/>
  <c r="G282" i="17"/>
  <c r="D282" i="17"/>
  <c r="G281" i="17"/>
  <c r="D281" i="17"/>
  <c r="G280" i="17"/>
  <c r="D280" i="17"/>
  <c r="H278" i="17"/>
  <c r="F278" i="17"/>
  <c r="E278" i="17"/>
  <c r="C278" i="17"/>
  <c r="B278" i="17"/>
  <c r="G275" i="17"/>
  <c r="D275" i="17"/>
  <c r="G274" i="17"/>
  <c r="D274" i="17"/>
  <c r="G273" i="17"/>
  <c r="D273" i="17"/>
  <c r="G272" i="17"/>
  <c r="D272" i="17"/>
  <c r="H271" i="17"/>
  <c r="F271" i="17"/>
  <c r="E271" i="17"/>
  <c r="E270" i="17" s="1"/>
  <c r="C271" i="17"/>
  <c r="B271" i="17"/>
  <c r="D269" i="17"/>
  <c r="G267" i="17"/>
  <c r="G266" i="17" s="1"/>
  <c r="D267" i="17"/>
  <c r="H266" i="17"/>
  <c r="F266" i="17"/>
  <c r="E266" i="17"/>
  <c r="C266" i="17"/>
  <c r="B266" i="17"/>
  <c r="G261" i="17"/>
  <c r="D261" i="17"/>
  <c r="G259" i="17"/>
  <c r="D259" i="17"/>
  <c r="H257" i="17"/>
  <c r="F257" i="17"/>
  <c r="E257" i="17"/>
  <c r="C257" i="17"/>
  <c r="B257" i="17"/>
  <c r="D255" i="17"/>
  <c r="D254" i="17"/>
  <c r="D253" i="17"/>
  <c r="H252" i="17"/>
  <c r="G252" i="17"/>
  <c r="F252" i="17"/>
  <c r="E252" i="17"/>
  <c r="C252" i="17"/>
  <c r="B252" i="17"/>
  <c r="G249" i="17"/>
  <c r="D249" i="17"/>
  <c r="G247" i="17"/>
  <c r="D247" i="17"/>
  <c r="D246" i="17" s="1"/>
  <c r="H246" i="17"/>
  <c r="F246" i="17"/>
  <c r="E246" i="17"/>
  <c r="C246" i="17"/>
  <c r="B246" i="17"/>
  <c r="G235" i="17"/>
  <c r="D235" i="17"/>
  <c r="G234" i="17"/>
  <c r="D234" i="17"/>
  <c r="G233" i="17"/>
  <c r="D233" i="17"/>
  <c r="G232" i="17"/>
  <c r="D232" i="17"/>
  <c r="G231" i="17"/>
  <c r="D231" i="17"/>
  <c r="G230" i="17"/>
  <c r="D230" i="17"/>
  <c r="H226" i="17"/>
  <c r="F226" i="17"/>
  <c r="F225" i="17" s="1"/>
  <c r="E226" i="17"/>
  <c r="C226" i="17"/>
  <c r="B226" i="17"/>
  <c r="E225" i="17"/>
  <c r="E224" i="17" s="1"/>
  <c r="G223" i="17"/>
  <c r="D223" i="17"/>
  <c r="G222" i="17"/>
  <c r="D222" i="17"/>
  <c r="G221" i="17"/>
  <c r="D221" i="17"/>
  <c r="G220" i="17"/>
  <c r="D220" i="17"/>
  <c r="G219" i="17"/>
  <c r="D219" i="17"/>
  <c r="G218" i="17"/>
  <c r="D218" i="17"/>
  <c r="H217" i="17"/>
  <c r="F217" i="17"/>
  <c r="E217" i="17"/>
  <c r="C217" i="17"/>
  <c r="B217" i="17"/>
  <c r="G216" i="17"/>
  <c r="D216" i="17"/>
  <c r="G215" i="17"/>
  <c r="D215" i="17"/>
  <c r="G214" i="17"/>
  <c r="D214" i="17"/>
  <c r="G213" i="17"/>
  <c r="D213" i="17"/>
  <c r="G212" i="17"/>
  <c r="D212" i="17"/>
  <c r="G211" i="17"/>
  <c r="D211" i="17"/>
  <c r="H210" i="17"/>
  <c r="F210" i="17"/>
  <c r="E210" i="17"/>
  <c r="C210" i="17"/>
  <c r="B210" i="17"/>
  <c r="B209" i="17" s="1"/>
  <c r="G204" i="17"/>
  <c r="D204" i="17"/>
  <c r="G203" i="17"/>
  <c r="D203" i="17"/>
  <c r="G202" i="17"/>
  <c r="D202" i="17"/>
  <c r="G201" i="17"/>
  <c r="D201" i="17"/>
  <c r="G197" i="17"/>
  <c r="D197" i="17"/>
  <c r="G196" i="17"/>
  <c r="D196" i="17"/>
  <c r="G195" i="17"/>
  <c r="D195" i="17"/>
  <c r="H194" i="17"/>
  <c r="F194" i="17"/>
  <c r="E194" i="17"/>
  <c r="C194" i="17"/>
  <c r="B194" i="17"/>
  <c r="G192" i="17"/>
  <c r="D192" i="17"/>
  <c r="G191" i="17"/>
  <c r="D191" i="17"/>
  <c r="G190" i="17"/>
  <c r="D190" i="17"/>
  <c r="G189" i="17"/>
  <c r="D189" i="17"/>
  <c r="G188" i="17"/>
  <c r="D188" i="17"/>
  <c r="G187" i="17"/>
  <c r="D187" i="17"/>
  <c r="G186" i="17"/>
  <c r="D186" i="17"/>
  <c r="D181" i="17" s="1"/>
  <c r="H181" i="17"/>
  <c r="F181" i="17"/>
  <c r="E181" i="17"/>
  <c r="E180" i="17" s="1"/>
  <c r="C181" i="17"/>
  <c r="B181" i="17"/>
  <c r="G178" i="17"/>
  <c r="D178" i="17"/>
  <c r="G177" i="17"/>
  <c r="D177" i="17"/>
  <c r="G176" i="17"/>
  <c r="D176" i="17"/>
  <c r="H172" i="17"/>
  <c r="F172" i="17"/>
  <c r="E172" i="17"/>
  <c r="C172" i="17"/>
  <c r="B172" i="17"/>
  <c r="G171" i="17"/>
  <c r="D171" i="17"/>
  <c r="G170" i="17"/>
  <c r="D170" i="17"/>
  <c r="G169" i="17"/>
  <c r="D169" i="17"/>
  <c r="G168" i="17"/>
  <c r="D168" i="17"/>
  <c r="G167" i="17"/>
  <c r="D167" i="17"/>
  <c r="G166" i="17"/>
  <c r="D166" i="17"/>
  <c r="G165" i="17"/>
  <c r="D165" i="17"/>
  <c r="D160" i="17" s="1"/>
  <c r="G164" i="17"/>
  <c r="D164" i="17"/>
  <c r="G163" i="17"/>
  <c r="D163" i="17"/>
  <c r="H160" i="17"/>
  <c r="F160" i="17"/>
  <c r="F159" i="17" s="1"/>
  <c r="E160" i="17"/>
  <c r="C160" i="17"/>
  <c r="C159" i="17" s="1"/>
  <c r="B160" i="17"/>
  <c r="B159" i="17"/>
  <c r="G158" i="17"/>
  <c r="G157" i="17" s="1"/>
  <c r="D158" i="17"/>
  <c r="D157" i="17" s="1"/>
  <c r="H157" i="17"/>
  <c r="F157" i="17"/>
  <c r="E157" i="17"/>
  <c r="C157" i="17"/>
  <c r="B157" i="17"/>
  <c r="H155" i="17"/>
  <c r="G155" i="17"/>
  <c r="F155" i="17"/>
  <c r="E155" i="17"/>
  <c r="D155" i="17"/>
  <c r="C155" i="17"/>
  <c r="B155" i="17"/>
  <c r="G153" i="17"/>
  <c r="D153" i="17"/>
  <c r="G152" i="17"/>
  <c r="G151" i="17" s="1"/>
  <c r="D152" i="17"/>
  <c r="H151" i="17"/>
  <c r="F151" i="17"/>
  <c r="E151" i="17"/>
  <c r="C151" i="17"/>
  <c r="B151" i="17"/>
  <c r="G149" i="17"/>
  <c r="D149" i="17"/>
  <c r="G147" i="17"/>
  <c r="D147" i="17"/>
  <c r="H146" i="17"/>
  <c r="F146" i="17"/>
  <c r="E146" i="17"/>
  <c r="C146" i="17"/>
  <c r="B146" i="17"/>
  <c r="G144" i="17"/>
  <c r="D144" i="17"/>
  <c r="G143" i="17"/>
  <c r="D143" i="17"/>
  <c r="G142" i="17"/>
  <c r="D142" i="17"/>
  <c r="H141" i="17"/>
  <c r="F141" i="17"/>
  <c r="E141" i="17"/>
  <c r="C141" i="17"/>
  <c r="B141" i="17"/>
  <c r="G139" i="17"/>
  <c r="D139" i="17"/>
  <c r="G138" i="17"/>
  <c r="D138" i="17"/>
  <c r="G137" i="17"/>
  <c r="D137" i="17"/>
  <c r="G136" i="17"/>
  <c r="D136" i="17"/>
  <c r="G135" i="17"/>
  <c r="D135" i="17"/>
  <c r="G134" i="17"/>
  <c r="D134" i="17"/>
  <c r="H133" i="17"/>
  <c r="F133" i="17"/>
  <c r="E133" i="17"/>
  <c r="C133" i="17"/>
  <c r="B133" i="17"/>
  <c r="G132" i="17"/>
  <c r="D132" i="17"/>
  <c r="G131" i="17"/>
  <c r="D131" i="17"/>
  <c r="G129" i="17"/>
  <c r="D129" i="17"/>
  <c r="G128" i="17"/>
  <c r="D128" i="17"/>
  <c r="G127" i="17"/>
  <c r="D127" i="17"/>
  <c r="G126" i="17"/>
  <c r="D126" i="17"/>
  <c r="G125" i="17"/>
  <c r="G123" i="17" s="1"/>
  <c r="D125" i="17"/>
  <c r="G124" i="17"/>
  <c r="D124" i="17"/>
  <c r="D123" i="17" s="1"/>
  <c r="H123" i="17"/>
  <c r="F123" i="17"/>
  <c r="E123" i="17"/>
  <c r="C123" i="17"/>
  <c r="B123" i="17"/>
  <c r="G120" i="17"/>
  <c r="D120" i="17"/>
  <c r="G119" i="17"/>
  <c r="D119" i="17"/>
  <c r="G116" i="17"/>
  <c r="D116" i="17"/>
  <c r="G115" i="17"/>
  <c r="D115" i="17"/>
  <c r="G114" i="17"/>
  <c r="G113" i="17" s="1"/>
  <c r="G7" i="17" s="1"/>
  <c r="D114" i="17"/>
  <c r="H113" i="17"/>
  <c r="F113" i="17"/>
  <c r="F7" i="17" s="1"/>
  <c r="E113" i="17"/>
  <c r="E7" i="17" s="1"/>
  <c r="C113" i="17"/>
  <c r="C7" i="17" s="1"/>
  <c r="B113" i="17"/>
  <c r="B7" i="17" s="1"/>
  <c r="G112" i="17"/>
  <c r="D112" i="17"/>
  <c r="G111" i="17"/>
  <c r="D111" i="17"/>
  <c r="H108" i="17"/>
  <c r="F108" i="17"/>
  <c r="E108" i="17"/>
  <c r="C108" i="17"/>
  <c r="B108" i="17"/>
  <c r="G107" i="17"/>
  <c r="D107" i="17"/>
  <c r="G106" i="17"/>
  <c r="G103" i="17" s="1"/>
  <c r="D106" i="17"/>
  <c r="H103" i="17"/>
  <c r="F103" i="17"/>
  <c r="E103" i="17"/>
  <c r="E102" i="17" s="1"/>
  <c r="C103" i="17"/>
  <c r="C102" i="17" s="1"/>
  <c r="B103" i="17"/>
  <c r="G100" i="17"/>
  <c r="D100" i="17"/>
  <c r="G98" i="17"/>
  <c r="D98" i="17"/>
  <c r="D96" i="17" s="1"/>
  <c r="G97" i="17"/>
  <c r="D97" i="17"/>
  <c r="H96" i="17"/>
  <c r="F96" i="17"/>
  <c r="E96" i="17"/>
  <c r="C96" i="17"/>
  <c r="B96" i="17"/>
  <c r="G95" i="17"/>
  <c r="D95" i="17"/>
  <c r="G93" i="17"/>
  <c r="G92" i="17" s="1"/>
  <c r="D93" i="17"/>
  <c r="D92" i="17" s="1"/>
  <c r="H92" i="17"/>
  <c r="F92" i="17"/>
  <c r="E92" i="17"/>
  <c r="C92" i="17"/>
  <c r="B92" i="17"/>
  <c r="G90" i="17"/>
  <c r="G88" i="17" s="1"/>
  <c r="D90" i="17"/>
  <c r="D88" i="17" s="1"/>
  <c r="H88" i="17"/>
  <c r="F88" i="17"/>
  <c r="E88" i="17"/>
  <c r="C88" i="17"/>
  <c r="B88" i="17"/>
  <c r="G86" i="17"/>
  <c r="G85" i="17" s="1"/>
  <c r="D86" i="17"/>
  <c r="D85" i="17" s="1"/>
  <c r="H85" i="17"/>
  <c r="F85" i="17"/>
  <c r="E85" i="17"/>
  <c r="C85" i="17"/>
  <c r="B85" i="17"/>
  <c r="G84" i="17"/>
  <c r="D84" i="17"/>
  <c r="G82" i="17"/>
  <c r="D82" i="17"/>
  <c r="G81" i="17"/>
  <c r="G80" i="17" s="1"/>
  <c r="D81" i="17"/>
  <c r="H80" i="17"/>
  <c r="F80" i="17"/>
  <c r="F79" i="17" s="1"/>
  <c r="E80" i="17"/>
  <c r="C80" i="17"/>
  <c r="B80" i="17"/>
  <c r="G78" i="17"/>
  <c r="D78" i="17"/>
  <c r="G77" i="17"/>
  <c r="D77" i="17"/>
  <c r="G76" i="17"/>
  <c r="D76" i="17"/>
  <c r="H75" i="17"/>
  <c r="F75" i="17"/>
  <c r="E75" i="17"/>
  <c r="C75" i="17"/>
  <c r="B75" i="17"/>
  <c r="G74" i="17"/>
  <c r="D74" i="17"/>
  <c r="G73" i="17"/>
  <c r="D73" i="17"/>
  <c r="G72" i="17"/>
  <c r="D72" i="17"/>
  <c r="G71" i="17"/>
  <c r="D71" i="17"/>
  <c r="G70" i="17"/>
  <c r="D70" i="17"/>
  <c r="H69" i="17"/>
  <c r="F69" i="17"/>
  <c r="F68" i="17" s="1"/>
  <c r="E69" i="17"/>
  <c r="E68" i="17" s="1"/>
  <c r="C69" i="17"/>
  <c r="B69" i="17"/>
  <c r="G67" i="17"/>
  <c r="D67" i="17"/>
  <c r="D66" i="17" s="1"/>
  <c r="H66" i="17"/>
  <c r="G66" i="17"/>
  <c r="F66" i="17"/>
  <c r="E66" i="17"/>
  <c r="C66" i="17"/>
  <c r="B66" i="17"/>
  <c r="G65" i="17"/>
  <c r="D65" i="17"/>
  <c r="G64" i="17"/>
  <c r="D64" i="17"/>
  <c r="G63" i="17"/>
  <c r="D63" i="17"/>
  <c r="G62" i="17"/>
  <c r="D62" i="17"/>
  <c r="G61" i="17"/>
  <c r="D61" i="17"/>
  <c r="G60" i="17"/>
  <c r="D60" i="17"/>
  <c r="G59" i="17"/>
  <c r="D59" i="17"/>
  <c r="G58" i="17"/>
  <c r="D58" i="17"/>
  <c r="G57" i="17"/>
  <c r="D57" i="17"/>
  <c r="G56" i="17"/>
  <c r="D56" i="17"/>
  <c r="G55" i="17"/>
  <c r="D55" i="17"/>
  <c r="G54" i="17"/>
  <c r="D54" i="17"/>
  <c r="G53" i="17"/>
  <c r="D53" i="17"/>
  <c r="G52" i="17"/>
  <c r="G51" i="17" s="1"/>
  <c r="D52" i="17"/>
  <c r="H51" i="17"/>
  <c r="F51" i="17"/>
  <c r="E51" i="17"/>
  <c r="C51" i="17"/>
  <c r="B51" i="17"/>
  <c r="G50" i="17"/>
  <c r="D50" i="17"/>
  <c r="G49" i="17"/>
  <c r="D49" i="17"/>
  <c r="G48" i="17"/>
  <c r="D48" i="17"/>
  <c r="G47" i="17"/>
  <c r="D47" i="17"/>
  <c r="G46" i="17"/>
  <c r="D46" i="17"/>
  <c r="G45" i="17"/>
  <c r="D45" i="17"/>
  <c r="G44" i="17"/>
  <c r="D44" i="17"/>
  <c r="H43" i="17"/>
  <c r="F43" i="17"/>
  <c r="E43" i="17"/>
  <c r="C43" i="17"/>
  <c r="B43" i="17"/>
  <c r="G40" i="17"/>
  <c r="D40" i="17"/>
  <c r="G39" i="17"/>
  <c r="D39" i="17"/>
  <c r="D38" i="17" s="1"/>
  <c r="H38" i="17"/>
  <c r="F38" i="17"/>
  <c r="E38" i="17"/>
  <c r="C38" i="17"/>
  <c r="B38" i="17"/>
  <c r="G37" i="17"/>
  <c r="D37" i="17"/>
  <c r="G36" i="17"/>
  <c r="D36" i="17"/>
  <c r="G35" i="17"/>
  <c r="D35" i="17"/>
  <c r="G34" i="17"/>
  <c r="D34" i="17"/>
  <c r="D33" i="17" s="1"/>
  <c r="H33" i="17"/>
  <c r="F33" i="17"/>
  <c r="E33" i="17"/>
  <c r="C33" i="17"/>
  <c r="B33" i="17"/>
  <c r="G32" i="17"/>
  <c r="D32" i="17"/>
  <c r="G30" i="17"/>
  <c r="D30" i="17"/>
  <c r="G28" i="17"/>
  <c r="D28" i="17"/>
  <c r="G27" i="17"/>
  <c r="D27" i="17"/>
  <c r="G25" i="17"/>
  <c r="D25" i="17"/>
  <c r="H24" i="17"/>
  <c r="F24" i="17"/>
  <c r="E24" i="17"/>
  <c r="C24" i="17"/>
  <c r="B24" i="17"/>
  <c r="G23" i="17"/>
  <c r="D23" i="17"/>
  <c r="G22" i="17"/>
  <c r="D22" i="17"/>
  <c r="G21" i="17"/>
  <c r="D21" i="17"/>
  <c r="G20" i="17"/>
  <c r="D20" i="17"/>
  <c r="G19" i="17"/>
  <c r="D19" i="17"/>
  <c r="G18" i="17"/>
  <c r="D18" i="17"/>
  <c r="G17" i="17"/>
  <c r="D17" i="17"/>
  <c r="G16" i="17"/>
  <c r="D16" i="17"/>
  <c r="G15" i="17"/>
  <c r="D15" i="17"/>
  <c r="G14" i="17"/>
  <c r="D14" i="17"/>
  <c r="G13" i="17"/>
  <c r="D13" i="17"/>
  <c r="H12" i="17"/>
  <c r="F12" i="17"/>
  <c r="E12" i="17"/>
  <c r="C12" i="17"/>
  <c r="C11" i="17" s="1"/>
  <c r="C10" i="17" s="1"/>
  <c r="B12" i="17"/>
  <c r="B11" i="17" s="1"/>
  <c r="B10" i="17" s="1"/>
  <c r="H7" i="17"/>
  <c r="G283" i="16"/>
  <c r="D283" i="16"/>
  <c r="G281" i="16"/>
  <c r="D281" i="16"/>
  <c r="G280" i="16"/>
  <c r="D280" i="16"/>
  <c r="H278" i="16"/>
  <c r="F278" i="16"/>
  <c r="E278" i="16"/>
  <c r="C278" i="16"/>
  <c r="B278" i="16"/>
  <c r="G274" i="16"/>
  <c r="D274" i="16"/>
  <c r="G273" i="16"/>
  <c r="D273" i="16"/>
  <c r="G272" i="16"/>
  <c r="D272" i="16"/>
  <c r="H271" i="16"/>
  <c r="F271" i="16"/>
  <c r="F270" i="16" s="1"/>
  <c r="E271" i="16"/>
  <c r="E270" i="16" s="1"/>
  <c r="C271" i="16"/>
  <c r="B271" i="16"/>
  <c r="G269" i="16"/>
  <c r="D269" i="16"/>
  <c r="G267" i="16"/>
  <c r="D267" i="16"/>
  <c r="H266" i="16"/>
  <c r="F266" i="16"/>
  <c r="E266" i="16"/>
  <c r="C266" i="16"/>
  <c r="B266" i="16"/>
  <c r="G261" i="16"/>
  <c r="G257" i="16" s="1"/>
  <c r="D261" i="16"/>
  <c r="G259" i="16"/>
  <c r="D259" i="16"/>
  <c r="H257" i="16"/>
  <c r="F257" i="16"/>
  <c r="E257" i="16"/>
  <c r="C257" i="16"/>
  <c r="B257" i="16"/>
  <c r="G255" i="16"/>
  <c r="D255" i="16"/>
  <c r="G254" i="16"/>
  <c r="D254" i="16"/>
  <c r="G253" i="16"/>
  <c r="D253" i="16"/>
  <c r="H252" i="16"/>
  <c r="F252" i="16"/>
  <c r="E252" i="16"/>
  <c r="C252" i="16"/>
  <c r="B252" i="16"/>
  <c r="G249" i="16"/>
  <c r="D249" i="16"/>
  <c r="G247" i="16"/>
  <c r="G246" i="16" s="1"/>
  <c r="D247" i="16"/>
  <c r="H246" i="16"/>
  <c r="F246" i="16"/>
  <c r="E246" i="16"/>
  <c r="C246" i="16"/>
  <c r="B246" i="16"/>
  <c r="G235" i="16"/>
  <c r="D235" i="16"/>
  <c r="G234" i="16"/>
  <c r="D234" i="16"/>
  <c r="G233" i="16"/>
  <c r="D233" i="16"/>
  <c r="G232" i="16"/>
  <c r="D232" i="16"/>
  <c r="G231" i="16"/>
  <c r="D231" i="16"/>
  <c r="G230" i="16"/>
  <c r="D230" i="16"/>
  <c r="H226" i="16"/>
  <c r="F226" i="16"/>
  <c r="E226" i="16"/>
  <c r="C226" i="16"/>
  <c r="B226" i="16"/>
  <c r="E225" i="16"/>
  <c r="G221" i="16"/>
  <c r="D221" i="16"/>
  <c r="G220" i="16"/>
  <c r="D220" i="16"/>
  <c r="G219" i="16"/>
  <c r="D219" i="16"/>
  <c r="G218" i="16"/>
  <c r="D218" i="16"/>
  <c r="H217" i="16"/>
  <c r="F217" i="16"/>
  <c r="E217" i="16"/>
  <c r="C217" i="16"/>
  <c r="B217" i="16"/>
  <c r="G216" i="16"/>
  <c r="D216" i="16"/>
  <c r="G215" i="16"/>
  <c r="D215" i="16"/>
  <c r="G214" i="16"/>
  <c r="D214" i="16"/>
  <c r="G213" i="16"/>
  <c r="D213" i="16"/>
  <c r="G212" i="16"/>
  <c r="D212" i="16"/>
  <c r="G211" i="16"/>
  <c r="D211" i="16"/>
  <c r="H210" i="16"/>
  <c r="F210" i="16"/>
  <c r="F209" i="16" s="1"/>
  <c r="E210" i="16"/>
  <c r="C210" i="16"/>
  <c r="B210" i="16"/>
  <c r="B209" i="16"/>
  <c r="G203" i="16"/>
  <c r="D203" i="16"/>
  <c r="G201" i="16"/>
  <c r="D201" i="16"/>
  <c r="G197" i="16"/>
  <c r="G194" i="16" s="1"/>
  <c r="D197" i="16"/>
  <c r="H194" i="16"/>
  <c r="F194" i="16"/>
  <c r="E194" i="16"/>
  <c r="C194" i="16"/>
  <c r="B194" i="16"/>
  <c r="G192" i="16"/>
  <c r="D192" i="16"/>
  <c r="G191" i="16"/>
  <c r="D191" i="16"/>
  <c r="G190" i="16"/>
  <c r="D190" i="16"/>
  <c r="G189" i="16"/>
  <c r="D189" i="16"/>
  <c r="G187" i="16"/>
  <c r="D187" i="16"/>
  <c r="G186" i="16"/>
  <c r="G181" i="16" s="1"/>
  <c r="D186" i="16"/>
  <c r="H181" i="16"/>
  <c r="H180" i="16" s="1"/>
  <c r="F181" i="16"/>
  <c r="E181" i="16"/>
  <c r="C181" i="16"/>
  <c r="C180" i="16" s="1"/>
  <c r="B181" i="16"/>
  <c r="G178" i="16"/>
  <c r="D178" i="16"/>
  <c r="G177" i="16"/>
  <c r="D177" i="16"/>
  <c r="G176" i="16"/>
  <c r="D176" i="16"/>
  <c r="D172" i="16" s="1"/>
  <c r="H172" i="16"/>
  <c r="F172" i="16"/>
  <c r="E172" i="16"/>
  <c r="C172" i="16"/>
  <c r="B172" i="16"/>
  <c r="G171" i="16"/>
  <c r="D171" i="16"/>
  <c r="G170" i="16"/>
  <c r="D170" i="16"/>
  <c r="G169" i="16"/>
  <c r="D169" i="16"/>
  <c r="G168" i="16"/>
  <c r="D168" i="16"/>
  <c r="G167" i="16"/>
  <c r="D167" i="16"/>
  <c r="G166" i="16"/>
  <c r="D166" i="16"/>
  <c r="G165" i="16"/>
  <c r="D165" i="16"/>
  <c r="G164" i="16"/>
  <c r="D164" i="16"/>
  <c r="G163" i="16"/>
  <c r="D163" i="16"/>
  <c r="H160" i="16"/>
  <c r="F160" i="16"/>
  <c r="F159" i="16" s="1"/>
  <c r="E160" i="16"/>
  <c r="E159" i="16" s="1"/>
  <c r="C160" i="16"/>
  <c r="B160" i="16"/>
  <c r="G158" i="16"/>
  <c r="G157" i="16" s="1"/>
  <c r="D158" i="16"/>
  <c r="H157" i="16"/>
  <c r="F157" i="16"/>
  <c r="E157" i="16"/>
  <c r="C157" i="16"/>
  <c r="B157" i="16"/>
  <c r="G156" i="16"/>
  <c r="G155" i="16" s="1"/>
  <c r="D156" i="16"/>
  <c r="D155" i="16" s="1"/>
  <c r="H155" i="16"/>
  <c r="F155" i="16"/>
  <c r="E155" i="16"/>
  <c r="C155" i="16"/>
  <c r="B155" i="16"/>
  <c r="G152" i="16"/>
  <c r="G151" i="16" s="1"/>
  <c r="D152" i="16"/>
  <c r="H151" i="16"/>
  <c r="F151" i="16"/>
  <c r="E151" i="16"/>
  <c r="C151" i="16"/>
  <c r="C145" i="16" s="1"/>
  <c r="B151" i="16"/>
  <c r="G149" i="16"/>
  <c r="D149" i="16"/>
  <c r="G147" i="16"/>
  <c r="D147" i="16"/>
  <c r="H146" i="16"/>
  <c r="F146" i="16"/>
  <c r="E146" i="16"/>
  <c r="C146" i="16"/>
  <c r="B146" i="16"/>
  <c r="D146" i="16" s="1"/>
  <c r="G144" i="16"/>
  <c r="D144" i="16"/>
  <c r="G143" i="16"/>
  <c r="D143" i="16"/>
  <c r="G142" i="16"/>
  <c r="D142" i="16"/>
  <c r="H141" i="16"/>
  <c r="H9" i="16" s="1"/>
  <c r="F141" i="16"/>
  <c r="E141" i="16"/>
  <c r="C141" i="16"/>
  <c r="B141" i="16"/>
  <c r="D141" i="16" s="1"/>
  <c r="G139" i="16"/>
  <c r="D139" i="16"/>
  <c r="G138" i="16"/>
  <c r="D138" i="16"/>
  <c r="G137" i="16"/>
  <c r="D137" i="16"/>
  <c r="G136" i="16"/>
  <c r="D136" i="16"/>
  <c r="G135" i="16"/>
  <c r="D135" i="16"/>
  <c r="G134" i="16"/>
  <c r="D134" i="16"/>
  <c r="H133" i="16"/>
  <c r="F133" i="16"/>
  <c r="E133" i="16"/>
  <c r="C133" i="16"/>
  <c r="B133" i="16"/>
  <c r="G132" i="16"/>
  <c r="D132" i="16"/>
  <c r="G131" i="16"/>
  <c r="D131" i="16"/>
  <c r="G129" i="16"/>
  <c r="D129" i="16"/>
  <c r="G128" i="16"/>
  <c r="D128" i="16"/>
  <c r="G127" i="16"/>
  <c r="D127" i="16"/>
  <c r="G126" i="16"/>
  <c r="D126" i="16"/>
  <c r="G125" i="16"/>
  <c r="D125" i="16"/>
  <c r="G124" i="16"/>
  <c r="G123" i="16" s="1"/>
  <c r="D124" i="16"/>
  <c r="H123" i="16"/>
  <c r="F123" i="16"/>
  <c r="E123" i="16"/>
  <c r="C123" i="16"/>
  <c r="B123" i="16"/>
  <c r="G120" i="16"/>
  <c r="D120" i="16"/>
  <c r="G119" i="16"/>
  <c r="D119" i="16"/>
  <c r="G116" i="16"/>
  <c r="D116" i="16"/>
  <c r="G115" i="16"/>
  <c r="D115" i="16"/>
  <c r="G114" i="16"/>
  <c r="D114" i="16"/>
  <c r="H113" i="16"/>
  <c r="H7" i="16" s="1"/>
  <c r="F113" i="16"/>
  <c r="E113" i="16"/>
  <c r="C113" i="16"/>
  <c r="B113" i="16"/>
  <c r="D113" i="16" s="1"/>
  <c r="G112" i="16"/>
  <c r="G108" i="16" s="1"/>
  <c r="D112" i="16"/>
  <c r="G111" i="16"/>
  <c r="D111" i="16"/>
  <c r="H108" i="16"/>
  <c r="F108" i="16"/>
  <c r="E108" i="16"/>
  <c r="E101" i="16" s="1"/>
  <c r="D108" i="16"/>
  <c r="C108" i="16"/>
  <c r="B108" i="16"/>
  <c r="G107" i="16"/>
  <c r="D107" i="16"/>
  <c r="G106" i="16"/>
  <c r="D106" i="16"/>
  <c r="H103" i="16"/>
  <c r="F103" i="16"/>
  <c r="E103" i="16"/>
  <c r="C103" i="16"/>
  <c r="B103" i="16"/>
  <c r="E102" i="16"/>
  <c r="G100" i="16"/>
  <c r="D100" i="16"/>
  <c r="G98" i="16"/>
  <c r="D98" i="16"/>
  <c r="G97" i="16"/>
  <c r="D97" i="16"/>
  <c r="H96" i="16"/>
  <c r="F96" i="16"/>
  <c r="E96" i="16"/>
  <c r="C96" i="16"/>
  <c r="B96" i="16"/>
  <c r="G95" i="16"/>
  <c r="D95" i="16"/>
  <c r="G94" i="16"/>
  <c r="D94" i="16"/>
  <c r="G93" i="16"/>
  <c r="D93" i="16"/>
  <c r="D92" i="16" s="1"/>
  <c r="H92" i="16"/>
  <c r="H91" i="16" s="1"/>
  <c r="F92" i="16"/>
  <c r="E92" i="16"/>
  <c r="C92" i="16"/>
  <c r="C91" i="16" s="1"/>
  <c r="B92" i="16"/>
  <c r="F91" i="16"/>
  <c r="G90" i="16"/>
  <c r="G88" i="16" s="1"/>
  <c r="D90" i="16"/>
  <c r="H88" i="16"/>
  <c r="F88" i="16"/>
  <c r="E88" i="16"/>
  <c r="C88" i="16"/>
  <c r="B88" i="16"/>
  <c r="G86" i="16"/>
  <c r="G85" i="16" s="1"/>
  <c r="D86" i="16"/>
  <c r="H85" i="16"/>
  <c r="F85" i="16"/>
  <c r="E85" i="16"/>
  <c r="C85" i="16"/>
  <c r="B85" i="16"/>
  <c r="G84" i="16"/>
  <c r="D84" i="16"/>
  <c r="G82" i="16"/>
  <c r="D82" i="16"/>
  <c r="G81" i="16"/>
  <c r="D81" i="16"/>
  <c r="H80" i="16"/>
  <c r="F80" i="16"/>
  <c r="E80" i="16"/>
  <c r="C80" i="16"/>
  <c r="B80" i="16"/>
  <c r="G78" i="16"/>
  <c r="D78" i="16"/>
  <c r="G76" i="16"/>
  <c r="G75" i="16" s="1"/>
  <c r="D76" i="16"/>
  <c r="H75" i="16"/>
  <c r="F75" i="16"/>
  <c r="E75" i="16"/>
  <c r="C75" i="16"/>
  <c r="C68" i="16" s="1"/>
  <c r="B75" i="16"/>
  <c r="D75" i="16" s="1"/>
  <c r="G74" i="16"/>
  <c r="D74" i="16"/>
  <c r="G73" i="16"/>
  <c r="D73" i="16"/>
  <c r="G72" i="16"/>
  <c r="D72" i="16"/>
  <c r="G71" i="16"/>
  <c r="D71" i="16"/>
  <c r="G70" i="16"/>
  <c r="D70" i="16"/>
  <c r="H69" i="16"/>
  <c r="H68" i="16" s="1"/>
  <c r="F69" i="16"/>
  <c r="E69" i="16"/>
  <c r="C69" i="16"/>
  <c r="B69" i="16"/>
  <c r="D69" i="16" s="1"/>
  <c r="G67" i="16"/>
  <c r="G66" i="16" s="1"/>
  <c r="D67" i="16"/>
  <c r="H66" i="16"/>
  <c r="F66" i="16"/>
  <c r="E66" i="16"/>
  <c r="C66" i="16"/>
  <c r="B66" i="16"/>
  <c r="G65" i="16"/>
  <c r="D65" i="16"/>
  <c r="G64" i="16"/>
  <c r="D64" i="16"/>
  <c r="G63" i="16"/>
  <c r="D63" i="16"/>
  <c r="G62" i="16"/>
  <c r="D62" i="16"/>
  <c r="G61" i="16"/>
  <c r="D61" i="16"/>
  <c r="G60" i="16"/>
  <c r="D60" i="16"/>
  <c r="G59" i="16"/>
  <c r="D59" i="16"/>
  <c r="G58" i="16"/>
  <c r="D58" i="16"/>
  <c r="G57" i="16"/>
  <c r="D57" i="16"/>
  <c r="G56" i="16"/>
  <c r="D56" i="16"/>
  <c r="G55" i="16"/>
  <c r="D55" i="16"/>
  <c r="G54" i="16"/>
  <c r="D54" i="16"/>
  <c r="G53" i="16"/>
  <c r="D53" i="16"/>
  <c r="G52" i="16"/>
  <c r="D52" i="16"/>
  <c r="H51" i="16"/>
  <c r="F51" i="16"/>
  <c r="E51" i="16"/>
  <c r="C51" i="16"/>
  <c r="B51" i="16"/>
  <c r="D51" i="16" s="1"/>
  <c r="G50" i="16"/>
  <c r="D50" i="16"/>
  <c r="G49" i="16"/>
  <c r="D49" i="16"/>
  <c r="G48" i="16"/>
  <c r="D48" i="16"/>
  <c r="G47" i="16"/>
  <c r="D47" i="16"/>
  <c r="G46" i="16"/>
  <c r="D46" i="16"/>
  <c r="G45" i="16"/>
  <c r="D45" i="16"/>
  <c r="G44" i="16"/>
  <c r="D44" i="16"/>
  <c r="H43" i="16"/>
  <c r="F43" i="16"/>
  <c r="F42" i="16" s="1"/>
  <c r="F41" i="16" s="1"/>
  <c r="E43" i="16"/>
  <c r="C43" i="16"/>
  <c r="C42" i="16" s="1"/>
  <c r="B43" i="16"/>
  <c r="G40" i="16"/>
  <c r="D40" i="16"/>
  <c r="G39" i="16"/>
  <c r="D39" i="16"/>
  <c r="H38" i="16"/>
  <c r="F38" i="16"/>
  <c r="E38" i="16"/>
  <c r="C38" i="16"/>
  <c r="B38" i="16"/>
  <c r="G37" i="16"/>
  <c r="D37" i="16"/>
  <c r="G36" i="16"/>
  <c r="D36" i="16"/>
  <c r="G35" i="16"/>
  <c r="G33" i="16" s="1"/>
  <c r="D35" i="16"/>
  <c r="G34" i="16"/>
  <c r="D34" i="16"/>
  <c r="H33" i="16"/>
  <c r="F33" i="16"/>
  <c r="E33" i="16"/>
  <c r="C33" i="16"/>
  <c r="B33" i="16"/>
  <c r="D33" i="16" s="1"/>
  <c r="G32" i="16"/>
  <c r="D32" i="16"/>
  <c r="G30" i="16"/>
  <c r="D30" i="16"/>
  <c r="G28" i="16"/>
  <c r="D28" i="16"/>
  <c r="G27" i="16"/>
  <c r="D27" i="16"/>
  <c r="G25" i="16"/>
  <c r="D25" i="16"/>
  <c r="H24" i="16"/>
  <c r="F24" i="16"/>
  <c r="E24" i="16"/>
  <c r="C24" i="16"/>
  <c r="B24" i="16"/>
  <c r="G23" i="16"/>
  <c r="D23" i="16"/>
  <c r="G22" i="16"/>
  <c r="D22" i="16"/>
  <c r="G21" i="16"/>
  <c r="D21" i="16"/>
  <c r="G19" i="16"/>
  <c r="D19" i="16"/>
  <c r="G18" i="16"/>
  <c r="D18" i="16"/>
  <c r="G17" i="16"/>
  <c r="D17" i="16"/>
  <c r="G16" i="16"/>
  <c r="D16" i="16"/>
  <c r="G15" i="16"/>
  <c r="D15" i="16"/>
  <c r="G14" i="16"/>
  <c r="D14" i="16"/>
  <c r="G13" i="16"/>
  <c r="D13" i="16"/>
  <c r="H12" i="16"/>
  <c r="H11" i="16" s="1"/>
  <c r="H10" i="16" s="1"/>
  <c r="F12" i="16"/>
  <c r="E12" i="16"/>
  <c r="C12" i="16"/>
  <c r="B12" i="16"/>
  <c r="F7" i="16"/>
  <c r="E7" i="16"/>
  <c r="C7" i="16"/>
  <c r="G12" i="16" l="1"/>
  <c r="B225" i="16"/>
  <c r="B224" i="16" s="1"/>
  <c r="G278" i="16"/>
  <c r="D24" i="17"/>
  <c r="B9" i="17"/>
  <c r="D80" i="17"/>
  <c r="D79" i="17" s="1"/>
  <c r="E11" i="18"/>
  <c r="E10" i="18" s="1"/>
  <c r="C9" i="18"/>
  <c r="E159" i="18"/>
  <c r="E256" i="18"/>
  <c r="D11" i="18"/>
  <c r="D10" i="18" s="1"/>
  <c r="F79" i="18"/>
  <c r="G24" i="16"/>
  <c r="G69" i="16"/>
  <c r="G68" i="16" s="1"/>
  <c r="F122" i="16"/>
  <c r="F121" i="16" s="1"/>
  <c r="E209" i="16"/>
  <c r="H270" i="16"/>
  <c r="G271" i="16"/>
  <c r="G24" i="17"/>
  <c r="G217" i="17"/>
  <c r="B225" i="17"/>
  <c r="G226" i="17"/>
  <c r="B256" i="17"/>
  <c r="H11" i="18"/>
  <c r="H10" i="18" s="1"/>
  <c r="E9" i="18"/>
  <c r="D43" i="18"/>
  <c r="F9" i="18"/>
  <c r="D75" i="18"/>
  <c r="D68" i="18" s="1"/>
  <c r="G217" i="18"/>
  <c r="G209" i="18" s="1"/>
  <c r="G246" i="18"/>
  <c r="C256" i="16"/>
  <c r="C122" i="17"/>
  <c r="C121" i="17" s="1"/>
  <c r="D172" i="17"/>
  <c r="G181" i="17"/>
  <c r="D217" i="17"/>
  <c r="G80" i="18"/>
  <c r="G79" i="18" s="1"/>
  <c r="G103" i="18"/>
  <c r="D172" i="18"/>
  <c r="E180" i="18"/>
  <c r="C209" i="18"/>
  <c r="G226" i="18"/>
  <c r="G225" i="18" s="1"/>
  <c r="G224" i="18" s="1"/>
  <c r="E256" i="16"/>
  <c r="D271" i="16"/>
  <c r="B42" i="17"/>
  <c r="B41" i="17" s="1"/>
  <c r="B68" i="17"/>
  <c r="E91" i="17"/>
  <c r="E101" i="17"/>
  <c r="F270" i="17"/>
  <c r="B91" i="18"/>
  <c r="F101" i="18"/>
  <c r="D113" i="18"/>
  <c r="D7" i="18" s="1"/>
  <c r="D160" i="18"/>
  <c r="D159" i="18" s="1"/>
  <c r="G172" i="18"/>
  <c r="D210" i="18"/>
  <c r="E79" i="18"/>
  <c r="D102" i="18"/>
  <c r="G9" i="18"/>
  <c r="D43" i="16"/>
  <c r="G43" i="16"/>
  <c r="D80" i="16"/>
  <c r="D210" i="16"/>
  <c r="G210" i="16"/>
  <c r="G209" i="16" s="1"/>
  <c r="C79" i="17"/>
  <c r="C209" i="17"/>
  <c r="E209" i="17"/>
  <c r="F91" i="18"/>
  <c r="B122" i="18"/>
  <c r="B121" i="18" s="1"/>
  <c r="G133" i="18"/>
  <c r="F256" i="18"/>
  <c r="H270" i="18"/>
  <c r="G181" i="18"/>
  <c r="G180" i="18" s="1"/>
  <c r="F11" i="16"/>
  <c r="F10" i="16" s="1"/>
  <c r="C41" i="16"/>
  <c r="F9" i="16"/>
  <c r="C79" i="16"/>
  <c r="F101" i="16"/>
  <c r="C159" i="16"/>
  <c r="G217" i="16"/>
  <c r="D75" i="17"/>
  <c r="G96" i="17"/>
  <c r="G91" i="17" s="1"/>
  <c r="H102" i="17"/>
  <c r="F209" i="17"/>
  <c r="C11" i="18"/>
  <c r="C10" i="18" s="1"/>
  <c r="C68" i="18"/>
  <c r="C102" i="18"/>
  <c r="F102" i="18"/>
  <c r="D133" i="18"/>
  <c r="D266" i="18"/>
  <c r="D145" i="18"/>
  <c r="E68" i="16"/>
  <c r="H122" i="16"/>
  <c r="H121" i="16" s="1"/>
  <c r="C122" i="16"/>
  <c r="C121" i="16" s="1"/>
  <c r="D278" i="16"/>
  <c r="D12" i="17"/>
  <c r="D11" i="17" s="1"/>
  <c r="D10" i="17" s="1"/>
  <c r="F91" i="17"/>
  <c r="H256" i="17"/>
  <c r="F7" i="18"/>
  <c r="H145" i="18"/>
  <c r="F180" i="18"/>
  <c r="B9" i="18"/>
  <c r="G80" i="16"/>
  <c r="G79" i="16" s="1"/>
  <c r="E79" i="16"/>
  <c r="G160" i="16"/>
  <c r="H209" i="16"/>
  <c r="G43" i="17"/>
  <c r="D257" i="17"/>
  <c r="D256" i="17" s="1"/>
  <c r="D278" i="17"/>
  <c r="G96" i="18"/>
  <c r="G123" i="18"/>
  <c r="F122" i="18"/>
  <c r="F121" i="18" s="1"/>
  <c r="C180" i="18"/>
  <c r="B256" i="18"/>
  <c r="G278" i="18"/>
  <c r="B7" i="16"/>
  <c r="D7" i="16" s="1"/>
  <c r="C11" i="16"/>
  <c r="C10" i="16" s="1"/>
  <c r="D151" i="16"/>
  <c r="C42" i="17"/>
  <c r="C41" i="17" s="1"/>
  <c r="D108" i="17"/>
  <c r="F122" i="17"/>
  <c r="F121" i="17" s="1"/>
  <c r="F256" i="17"/>
  <c r="D96" i="18"/>
  <c r="D91" i="18" s="1"/>
  <c r="B102" i="18"/>
  <c r="D141" i="18"/>
  <c r="G146" i="18"/>
  <c r="G145" i="18" s="1"/>
  <c r="G194" i="18"/>
  <c r="D252" i="18"/>
  <c r="D257" i="18"/>
  <c r="G271" i="18"/>
  <c r="D278" i="18"/>
  <c r="D101" i="18"/>
  <c r="G270" i="18"/>
  <c r="D217" i="18"/>
  <c r="D42" i="18"/>
  <c r="G92" i="18"/>
  <c r="C101" i="18"/>
  <c r="H102" i="18"/>
  <c r="H122" i="18"/>
  <c r="H121" i="18" s="1"/>
  <c r="E145" i="18"/>
  <c r="C224" i="18"/>
  <c r="G266" i="18"/>
  <c r="D271" i="18"/>
  <c r="D270" i="18" s="1"/>
  <c r="H42" i="18"/>
  <c r="E209" i="18"/>
  <c r="G12" i="18"/>
  <c r="G24" i="18"/>
  <c r="G33" i="18"/>
  <c r="G43" i="18"/>
  <c r="G51" i="18"/>
  <c r="H9" i="18"/>
  <c r="G69" i="18"/>
  <c r="G75" i="18"/>
  <c r="B145" i="18"/>
  <c r="F145" i="18"/>
  <c r="F8" i="18" s="1"/>
  <c r="B159" i="18"/>
  <c r="F159" i="18"/>
  <c r="E225" i="18"/>
  <c r="E224" i="18" s="1"/>
  <c r="D226" i="18"/>
  <c r="D122" i="18"/>
  <c r="D121" i="18" s="1"/>
  <c r="D9" i="18"/>
  <c r="H256" i="18"/>
  <c r="E270" i="18"/>
  <c r="C180" i="17"/>
  <c r="F11" i="17"/>
  <c r="F10" i="17" s="1"/>
  <c r="G38" i="17"/>
  <c r="F9" i="17"/>
  <c r="C68" i="17"/>
  <c r="F102" i="17"/>
  <c r="B101" i="17"/>
  <c r="D146" i="17"/>
  <c r="G172" i="17"/>
  <c r="H225" i="17"/>
  <c r="H224" i="17" s="1"/>
  <c r="G257" i="17"/>
  <c r="G256" i="17" s="1"/>
  <c r="E42" i="17"/>
  <c r="E41" i="17" s="1"/>
  <c r="D91" i="17"/>
  <c r="G12" i="17"/>
  <c r="G33" i="17"/>
  <c r="D51" i="17"/>
  <c r="G69" i="17"/>
  <c r="E79" i="17"/>
  <c r="C91" i="17"/>
  <c r="H91" i="17"/>
  <c r="B102" i="17"/>
  <c r="B122" i="17"/>
  <c r="B121" i="17" s="1"/>
  <c r="G133" i="17"/>
  <c r="G122" i="17" s="1"/>
  <c r="D141" i="17"/>
  <c r="G146" i="17"/>
  <c r="G145" i="17" s="1"/>
  <c r="D151" i="17"/>
  <c r="G194" i="17"/>
  <c r="G180" i="17" s="1"/>
  <c r="C225" i="17"/>
  <c r="C224" i="17" s="1"/>
  <c r="E256" i="17"/>
  <c r="D266" i="17"/>
  <c r="B270" i="17"/>
  <c r="G271" i="17"/>
  <c r="E9" i="17"/>
  <c r="D113" i="17"/>
  <c r="D7" i="17" s="1"/>
  <c r="H122" i="17"/>
  <c r="H121" i="17" s="1"/>
  <c r="H11" i="17"/>
  <c r="H10" i="17" s="1"/>
  <c r="E11" i="17"/>
  <c r="E10" i="17" s="1"/>
  <c r="F42" i="17"/>
  <c r="F41" i="17" s="1"/>
  <c r="G42" i="17"/>
  <c r="G41" i="17" s="1"/>
  <c r="C9" i="17"/>
  <c r="G79" i="17"/>
  <c r="B79" i="17"/>
  <c r="D103" i="17"/>
  <c r="G141" i="17"/>
  <c r="G9" i="17" s="1"/>
  <c r="C145" i="17"/>
  <c r="H145" i="17"/>
  <c r="D194" i="17"/>
  <c r="D180" i="17" s="1"/>
  <c r="C256" i="17"/>
  <c r="C270" i="17"/>
  <c r="G278" i="17"/>
  <c r="D159" i="17"/>
  <c r="H42" i="17"/>
  <c r="H68" i="17"/>
  <c r="H79" i="17"/>
  <c r="B91" i="17"/>
  <c r="H101" i="17"/>
  <c r="E122" i="17"/>
  <c r="E121" i="17" s="1"/>
  <c r="D133" i="17"/>
  <c r="D122" i="17" s="1"/>
  <c r="B145" i="17"/>
  <c r="H180" i="17"/>
  <c r="B180" i="17"/>
  <c r="G210" i="17"/>
  <c r="G209" i="17" s="1"/>
  <c r="G246" i="17"/>
  <c r="D69" i="17"/>
  <c r="D210" i="17"/>
  <c r="H270" i="17"/>
  <c r="D43" i="17"/>
  <c r="H9" i="17"/>
  <c r="G75" i="17"/>
  <c r="F101" i="17"/>
  <c r="F145" i="17"/>
  <c r="B224" i="17"/>
  <c r="C101" i="17"/>
  <c r="H159" i="17"/>
  <c r="G108" i="17"/>
  <c r="G102" i="17" s="1"/>
  <c r="G160" i="17"/>
  <c r="E159" i="17"/>
  <c r="D252" i="17"/>
  <c r="D9" i="17" s="1"/>
  <c r="D271" i="17"/>
  <c r="D270" i="17" s="1"/>
  <c r="E145" i="17"/>
  <c r="F180" i="17"/>
  <c r="H209" i="17"/>
  <c r="D226" i="17"/>
  <c r="D225" i="17" s="1"/>
  <c r="F224" i="17"/>
  <c r="B101" i="16"/>
  <c r="H101" i="16"/>
  <c r="E122" i="16"/>
  <c r="E121" i="16" s="1"/>
  <c r="E224" i="16"/>
  <c r="B9" i="16"/>
  <c r="G38" i="16"/>
  <c r="E42" i="16"/>
  <c r="G51" i="16"/>
  <c r="D103" i="16"/>
  <c r="G113" i="16"/>
  <c r="G7" i="16" s="1"/>
  <c r="G141" i="16"/>
  <c r="G146" i="16"/>
  <c r="G145" i="16" s="1"/>
  <c r="G226" i="16"/>
  <c r="G225" i="16" s="1"/>
  <c r="H225" i="16"/>
  <c r="H224" i="16" s="1"/>
  <c r="G266" i="16"/>
  <c r="D12" i="16"/>
  <c r="E11" i="16"/>
  <c r="E10" i="16" s="1"/>
  <c r="C9" i="16"/>
  <c r="F68" i="16"/>
  <c r="B102" i="16"/>
  <c r="E145" i="16"/>
  <c r="H159" i="16"/>
  <c r="F180" i="16"/>
  <c r="D217" i="16"/>
  <c r="F225" i="16"/>
  <c r="F224" i="16" s="1"/>
  <c r="D252" i="16"/>
  <c r="D257" i="16"/>
  <c r="H256" i="16"/>
  <c r="G256" i="16"/>
  <c r="F256" i="16"/>
  <c r="G270" i="16"/>
  <c r="B270" i="16"/>
  <c r="D145" i="16"/>
  <c r="B11" i="16"/>
  <c r="B42" i="16"/>
  <c r="E91" i="16"/>
  <c r="C101" i="16"/>
  <c r="C102" i="16"/>
  <c r="D102" i="16" s="1"/>
  <c r="D123" i="16"/>
  <c r="B122" i="16"/>
  <c r="H145" i="16"/>
  <c r="B145" i="16"/>
  <c r="D160" i="16"/>
  <c r="D159" i="16" s="1"/>
  <c r="B159" i="16"/>
  <c r="D194" i="16"/>
  <c r="B180" i="16"/>
  <c r="D180" i="16" s="1"/>
  <c r="D24" i="16"/>
  <c r="D38" i="16"/>
  <c r="D66" i="16"/>
  <c r="B68" i="16"/>
  <c r="D68" i="16" s="1"/>
  <c r="H102" i="16"/>
  <c r="F145" i="16"/>
  <c r="H42" i="16"/>
  <c r="F79" i="16"/>
  <c r="D88" i="16"/>
  <c r="G92" i="16"/>
  <c r="G96" i="16"/>
  <c r="G103" i="16"/>
  <c r="G102" i="16" s="1"/>
  <c r="G133" i="16"/>
  <c r="G122" i="16" s="1"/>
  <c r="C270" i="16"/>
  <c r="D85" i="16"/>
  <c r="H79" i="16"/>
  <c r="D96" i="16"/>
  <c r="F102" i="16"/>
  <c r="D133" i="16"/>
  <c r="D157" i="16"/>
  <c r="G172" i="16"/>
  <c r="E180" i="16"/>
  <c r="C209" i="16"/>
  <c r="C225" i="16"/>
  <c r="C224" i="16" s="1"/>
  <c r="D224" i="16" s="1"/>
  <c r="G252" i="16"/>
  <c r="D181" i="16"/>
  <c r="G180" i="16"/>
  <c r="D246" i="16"/>
  <c r="D41" i="18"/>
  <c r="H41" i="18"/>
  <c r="G160" i="18"/>
  <c r="D209" i="18"/>
  <c r="D246" i="18"/>
  <c r="G102" i="18"/>
  <c r="G101" i="18"/>
  <c r="D181" i="18"/>
  <c r="G257" i="18"/>
  <c r="D194" i="18"/>
  <c r="H41" i="17"/>
  <c r="H41" i="16"/>
  <c r="E41" i="16"/>
  <c r="B79" i="16"/>
  <c r="D226" i="16"/>
  <c r="E9" i="16"/>
  <c r="B91" i="16"/>
  <c r="D91" i="16" s="1"/>
  <c r="D266" i="16"/>
  <c r="B256" i="16"/>
  <c r="D256" i="16" s="1"/>
  <c r="D225" i="16" l="1"/>
  <c r="D209" i="17"/>
  <c r="H8" i="17"/>
  <c r="H6" i="17" s="1"/>
  <c r="D102" i="17"/>
  <c r="G11" i="17"/>
  <c r="G10" i="17" s="1"/>
  <c r="D225" i="18"/>
  <c r="D224" i="18" s="1"/>
  <c r="G159" i="17"/>
  <c r="G42" i="16"/>
  <c r="G41" i="16" s="1"/>
  <c r="G122" i="18"/>
  <c r="G121" i="18" s="1"/>
  <c r="G159" i="16"/>
  <c r="C8" i="18"/>
  <c r="C6" i="18" s="1"/>
  <c r="E8" i="16"/>
  <c r="E6" i="16" s="1"/>
  <c r="G256" i="18"/>
  <c r="G159" i="18"/>
  <c r="G225" i="17"/>
  <c r="G224" i="17" s="1"/>
  <c r="C8" i="17"/>
  <c r="C6" i="17" s="1"/>
  <c r="B8" i="18"/>
  <c r="B6" i="18" s="1"/>
  <c r="E8" i="18"/>
  <c r="E6" i="18" s="1"/>
  <c r="G11" i="16"/>
  <c r="G10" i="16" s="1"/>
  <c r="D68" i="17"/>
  <c r="F6" i="18"/>
  <c r="G68" i="17"/>
  <c r="H8" i="16"/>
  <c r="H6" i="16" s="1"/>
  <c r="G101" i="16"/>
  <c r="D101" i="16"/>
  <c r="D145" i="17"/>
  <c r="G91" i="18"/>
  <c r="D256" i="18"/>
  <c r="H8" i="18"/>
  <c r="H6" i="18" s="1"/>
  <c r="G68" i="18"/>
  <c r="G224" i="16"/>
  <c r="G121" i="16"/>
  <c r="G11" i="18"/>
  <c r="G10" i="18" s="1"/>
  <c r="G42" i="18"/>
  <c r="G41" i="18" s="1"/>
  <c r="E8" i="17"/>
  <c r="E6" i="17" s="1"/>
  <c r="F8" i="17"/>
  <c r="F6" i="17" s="1"/>
  <c r="D42" i="17"/>
  <c r="D41" i="17" s="1"/>
  <c r="G270" i="17"/>
  <c r="B8" i="17"/>
  <c r="B6" i="17" s="1"/>
  <c r="D121" i="17"/>
  <c r="G121" i="17"/>
  <c r="G101" i="17"/>
  <c r="D101" i="17"/>
  <c r="D224" i="17"/>
  <c r="C8" i="16"/>
  <c r="C6" i="16" s="1"/>
  <c r="F8" i="16"/>
  <c r="F6" i="16" s="1"/>
  <c r="D209" i="16"/>
  <c r="D11" i="16"/>
  <c r="B10" i="16"/>
  <c r="D10" i="16" s="1"/>
  <c r="G9" i="16"/>
  <c r="D270" i="16"/>
  <c r="G91" i="16"/>
  <c r="G8" i="16" s="1"/>
  <c r="G6" i="16" s="1"/>
  <c r="D9" i="16"/>
  <c r="D122" i="16"/>
  <c r="B121" i="16"/>
  <c r="D121" i="16" s="1"/>
  <c r="D42" i="16"/>
  <c r="B41" i="16"/>
  <c r="D41" i="16" s="1"/>
  <c r="D180" i="18"/>
  <c r="D79" i="16"/>
  <c r="B8" i="16"/>
  <c r="B6" i="16" s="1"/>
  <c r="D8" i="18" l="1"/>
  <c r="D6" i="18" s="1"/>
  <c r="D8" i="17"/>
  <c r="D6" i="17" s="1"/>
  <c r="D6" i="16"/>
  <c r="G8" i="17"/>
  <c r="G6" i="17" s="1"/>
  <c r="G8" i="18"/>
  <c r="G6" i="18" s="1"/>
  <c r="D8" i="16"/>
  <c r="G279" i="10" l="1"/>
  <c r="G278" i="10" s="1"/>
  <c r="G277" i="10"/>
  <c r="G276" i="10"/>
  <c r="G273" i="10"/>
  <c r="G272" i="10"/>
  <c r="G269" i="10"/>
  <c r="G266" i="10" s="1"/>
  <c r="G267" i="10"/>
  <c r="G260" i="10"/>
  <c r="G261" i="10"/>
  <c r="G259" i="10"/>
  <c r="G257" i="10"/>
  <c r="G254" i="10"/>
  <c r="G255" i="10"/>
  <c r="G253" i="10"/>
  <c r="G247" i="10"/>
  <c r="G246" i="10" s="1"/>
  <c r="G241" i="10"/>
  <c r="G236" i="10"/>
  <c r="G231" i="10"/>
  <c r="G232" i="10"/>
  <c r="G233" i="10"/>
  <c r="G230" i="10"/>
  <c r="G219" i="10"/>
  <c r="G218" i="10"/>
  <c r="G217" i="10" s="1"/>
  <c r="G212" i="10"/>
  <c r="G213" i="10"/>
  <c r="G214" i="10"/>
  <c r="G215" i="10"/>
  <c r="G216" i="10"/>
  <c r="G211" i="10"/>
  <c r="G206" i="10"/>
  <c r="G207" i="10"/>
  <c r="G208" i="10"/>
  <c r="G205" i="10"/>
  <c r="G196" i="10"/>
  <c r="G197" i="10"/>
  <c r="G198" i="10"/>
  <c r="G195" i="10"/>
  <c r="G191" i="10"/>
  <c r="G192" i="10"/>
  <c r="G190" i="10"/>
  <c r="G184" i="10"/>
  <c r="G183" i="10"/>
  <c r="G182" i="10"/>
  <c r="G179" i="10"/>
  <c r="G178" i="10"/>
  <c r="G174" i="10"/>
  <c r="G173" i="10"/>
  <c r="G172" i="10" s="1"/>
  <c r="G167" i="10"/>
  <c r="G168" i="10"/>
  <c r="G169" i="10"/>
  <c r="G170" i="10"/>
  <c r="G171" i="10"/>
  <c r="G166" i="10"/>
  <c r="G162" i="10"/>
  <c r="G161" i="10"/>
  <c r="G158" i="10"/>
  <c r="G157" i="10" s="1"/>
  <c r="G156" i="10"/>
  <c r="G155" i="10" s="1"/>
  <c r="G154" i="10"/>
  <c r="G152" i="10"/>
  <c r="G151" i="10" s="1"/>
  <c r="G150" i="10"/>
  <c r="G149" i="10"/>
  <c r="G147" i="10"/>
  <c r="G143" i="10"/>
  <c r="G144" i="10"/>
  <c r="G142" i="10"/>
  <c r="G141" i="10" s="1"/>
  <c r="G136" i="10"/>
  <c r="G137" i="10"/>
  <c r="G138" i="10"/>
  <c r="G139" i="10"/>
  <c r="G135" i="10"/>
  <c r="G134" i="10"/>
  <c r="G132" i="10"/>
  <c r="G131" i="10"/>
  <c r="G125" i="10"/>
  <c r="G126" i="10"/>
  <c r="G127" i="10"/>
  <c r="G128" i="10"/>
  <c r="G129" i="10"/>
  <c r="G124" i="10"/>
  <c r="G120" i="10"/>
  <c r="G119" i="10"/>
  <c r="G116" i="10"/>
  <c r="G115" i="10"/>
  <c r="G114" i="10"/>
  <c r="G110" i="10"/>
  <c r="G109" i="10"/>
  <c r="G108" i="10" s="1"/>
  <c r="G105" i="10"/>
  <c r="G104" i="10"/>
  <c r="G103" i="10"/>
  <c r="G100" i="10"/>
  <c r="G98" i="10"/>
  <c r="G97" i="10"/>
  <c r="G94" i="10"/>
  <c r="G95" i="10"/>
  <c r="G93" i="10"/>
  <c r="G90" i="10"/>
  <c r="G88" i="10" s="1"/>
  <c r="G87" i="10"/>
  <c r="G86" i="10"/>
  <c r="G82" i="10"/>
  <c r="G83" i="10"/>
  <c r="G81" i="10"/>
  <c r="G78" i="10"/>
  <c r="G76" i="10"/>
  <c r="G71" i="10"/>
  <c r="G72" i="10"/>
  <c r="G73" i="10"/>
  <c r="G74" i="10"/>
  <c r="G70" i="10"/>
  <c r="G67" i="10"/>
  <c r="G66" i="10" s="1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52" i="10"/>
  <c r="G50" i="10"/>
  <c r="G45" i="10"/>
  <c r="G46" i="10"/>
  <c r="G47" i="10"/>
  <c r="G48" i="10"/>
  <c r="G44" i="10"/>
  <c r="G40" i="10"/>
  <c r="G39" i="10"/>
  <c r="G35" i="10"/>
  <c r="G36" i="10"/>
  <c r="G37" i="10"/>
  <c r="G34" i="10"/>
  <c r="G32" i="10"/>
  <c r="G28" i="10"/>
  <c r="G29" i="10"/>
  <c r="G27" i="10"/>
  <c r="G25" i="10"/>
  <c r="G22" i="10"/>
  <c r="G23" i="10"/>
  <c r="G21" i="10"/>
  <c r="G14" i="10"/>
  <c r="G15" i="10"/>
  <c r="G16" i="10"/>
  <c r="G17" i="10"/>
  <c r="G18" i="10"/>
  <c r="G19" i="10"/>
  <c r="G13" i="10"/>
  <c r="D279" i="10"/>
  <c r="H278" i="10"/>
  <c r="F278" i="10"/>
  <c r="E278" i="10"/>
  <c r="C278" i="10"/>
  <c r="B278" i="10"/>
  <c r="D277" i="10"/>
  <c r="D276" i="10"/>
  <c r="D273" i="10"/>
  <c r="D272" i="10"/>
  <c r="H271" i="10"/>
  <c r="H270" i="10" s="1"/>
  <c r="F271" i="10"/>
  <c r="E271" i="10"/>
  <c r="C271" i="10"/>
  <c r="B271" i="10"/>
  <c r="D269" i="10"/>
  <c r="D267" i="10"/>
  <c r="H266" i="10"/>
  <c r="F266" i="10"/>
  <c r="E266" i="10"/>
  <c r="C266" i="10"/>
  <c r="B266" i="10"/>
  <c r="D266" i="10" s="1"/>
  <c r="D261" i="10"/>
  <c r="D260" i="10"/>
  <c r="D259" i="10"/>
  <c r="H257" i="10"/>
  <c r="F257" i="10"/>
  <c r="F256" i="10" s="1"/>
  <c r="E257" i="10"/>
  <c r="C257" i="10"/>
  <c r="B257" i="10"/>
  <c r="D257" i="10" s="1"/>
  <c r="D255" i="10"/>
  <c r="D254" i="10"/>
  <c r="D253" i="10"/>
  <c r="H252" i="10"/>
  <c r="F252" i="10"/>
  <c r="E252" i="10"/>
  <c r="C252" i="10"/>
  <c r="B252" i="10"/>
  <c r="D247" i="10"/>
  <c r="H246" i="10"/>
  <c r="F246" i="10"/>
  <c r="E246" i="10"/>
  <c r="C246" i="10"/>
  <c r="B246" i="10"/>
  <c r="D246" i="10" s="1"/>
  <c r="D241" i="10"/>
  <c r="D236" i="10"/>
  <c r="D233" i="10"/>
  <c r="D232" i="10"/>
  <c r="D231" i="10"/>
  <c r="D230" i="10"/>
  <c r="H226" i="10"/>
  <c r="F226" i="10"/>
  <c r="E226" i="10"/>
  <c r="C226" i="10"/>
  <c r="B226" i="10"/>
  <c r="D219" i="10"/>
  <c r="D218" i="10"/>
  <c r="H217" i="10"/>
  <c r="F217" i="10"/>
  <c r="F209" i="10" s="1"/>
  <c r="E217" i="10"/>
  <c r="C217" i="10"/>
  <c r="B217" i="10"/>
  <c r="D217" i="10" s="1"/>
  <c r="D216" i="10"/>
  <c r="D215" i="10"/>
  <c r="D214" i="10"/>
  <c r="D213" i="10"/>
  <c r="D212" i="10"/>
  <c r="D211" i="10"/>
  <c r="H210" i="10"/>
  <c r="F210" i="10"/>
  <c r="E210" i="10"/>
  <c r="C210" i="10"/>
  <c r="B210" i="10"/>
  <c r="B209" i="10" s="1"/>
  <c r="D208" i="10"/>
  <c r="D207" i="10"/>
  <c r="D206" i="10"/>
  <c r="D205" i="10"/>
  <c r="D198" i="10"/>
  <c r="D197" i="10"/>
  <c r="D196" i="10"/>
  <c r="D195" i="10"/>
  <c r="H194" i="10"/>
  <c r="F194" i="10"/>
  <c r="E194" i="10"/>
  <c r="C194" i="10"/>
  <c r="B194" i="10"/>
  <c r="D192" i="10"/>
  <c r="D191" i="10"/>
  <c r="D190" i="10"/>
  <c r="D184" i="10"/>
  <c r="D183" i="10"/>
  <c r="D182" i="10"/>
  <c r="H181" i="10"/>
  <c r="F181" i="10"/>
  <c r="E181" i="10"/>
  <c r="E180" i="10" s="1"/>
  <c r="C181" i="10"/>
  <c r="B181" i="10"/>
  <c r="D178" i="10"/>
  <c r="D174" i="10"/>
  <c r="D173" i="10"/>
  <c r="H172" i="10"/>
  <c r="F172" i="10"/>
  <c r="E172" i="10"/>
  <c r="C172" i="10"/>
  <c r="B172" i="10"/>
  <c r="D171" i="10"/>
  <c r="D170" i="10"/>
  <c r="D169" i="10"/>
  <c r="D168" i="10"/>
  <c r="D167" i="10"/>
  <c r="D166" i="10"/>
  <c r="D162" i="10"/>
  <c r="D161" i="10"/>
  <c r="H160" i="10"/>
  <c r="F160" i="10"/>
  <c r="E160" i="10"/>
  <c r="C160" i="10"/>
  <c r="B160" i="10"/>
  <c r="D160" i="10" s="1"/>
  <c r="C159" i="10"/>
  <c r="D158" i="10"/>
  <c r="H157" i="10"/>
  <c r="F157" i="10"/>
  <c r="E157" i="10"/>
  <c r="C157" i="10"/>
  <c r="B157" i="10"/>
  <c r="D156" i="10"/>
  <c r="D155" i="10" s="1"/>
  <c r="H155" i="10"/>
  <c r="F155" i="10"/>
  <c r="E155" i="10"/>
  <c r="C155" i="10"/>
  <c r="B155" i="10"/>
  <c r="D154" i="10"/>
  <c r="D152" i="10"/>
  <c r="H151" i="10"/>
  <c r="F151" i="10"/>
  <c r="E151" i="10"/>
  <c r="D151" i="10"/>
  <c r="C151" i="10"/>
  <c r="B151" i="10"/>
  <c r="D150" i="10"/>
  <c r="D149" i="10"/>
  <c r="D147" i="10"/>
  <c r="H146" i="10"/>
  <c r="H145" i="10" s="1"/>
  <c r="F146" i="10"/>
  <c r="E146" i="10"/>
  <c r="C146" i="10"/>
  <c r="C145" i="10" s="1"/>
  <c r="B146" i="10"/>
  <c r="F145" i="10"/>
  <c r="B145" i="10"/>
  <c r="D144" i="10"/>
  <c r="D143" i="10"/>
  <c r="D142" i="10"/>
  <c r="H141" i="10"/>
  <c r="F141" i="10"/>
  <c r="E141" i="10"/>
  <c r="C141" i="10"/>
  <c r="B141" i="10"/>
  <c r="D139" i="10"/>
  <c r="D138" i="10"/>
  <c r="D137" i="10"/>
  <c r="D136" i="10"/>
  <c r="D135" i="10"/>
  <c r="D134" i="10"/>
  <c r="H133" i="10"/>
  <c r="F133" i="10"/>
  <c r="E133" i="10"/>
  <c r="C133" i="10"/>
  <c r="C122" i="10" s="1"/>
  <c r="C121" i="10" s="1"/>
  <c r="B133" i="10"/>
  <c r="D132" i="10"/>
  <c r="D131" i="10"/>
  <c r="D129" i="10"/>
  <c r="D128" i="10"/>
  <c r="D127" i="10"/>
  <c r="D126" i="10"/>
  <c r="D125" i="10"/>
  <c r="D124" i="10"/>
  <c r="H123" i="10"/>
  <c r="H122" i="10" s="1"/>
  <c r="H121" i="10" s="1"/>
  <c r="F123" i="10"/>
  <c r="E123" i="10"/>
  <c r="E122" i="10" s="1"/>
  <c r="E121" i="10" s="1"/>
  <c r="C123" i="10"/>
  <c r="B123" i="10"/>
  <c r="D120" i="10"/>
  <c r="D119" i="10"/>
  <c r="D116" i="10"/>
  <c r="D115" i="10"/>
  <c r="D114" i="10"/>
  <c r="H113" i="10"/>
  <c r="H7" i="10" s="1"/>
  <c r="F113" i="10"/>
  <c r="F7" i="10" s="1"/>
  <c r="E113" i="10"/>
  <c r="C113" i="10"/>
  <c r="C7" i="10" s="1"/>
  <c r="B113" i="10"/>
  <c r="D113" i="10" s="1"/>
  <c r="D110" i="10"/>
  <c r="D109" i="10"/>
  <c r="H108" i="10"/>
  <c r="F108" i="10"/>
  <c r="E108" i="10"/>
  <c r="C108" i="10"/>
  <c r="B108" i="10"/>
  <c r="D105" i="10"/>
  <c r="D104" i="10"/>
  <c r="H103" i="10"/>
  <c r="F103" i="10"/>
  <c r="F102" i="10" s="1"/>
  <c r="E103" i="10"/>
  <c r="C103" i="10"/>
  <c r="B103" i="10"/>
  <c r="D103" i="10" s="1"/>
  <c r="D100" i="10"/>
  <c r="D98" i="10"/>
  <c r="D97" i="10"/>
  <c r="H96" i="10"/>
  <c r="F96" i="10"/>
  <c r="E96" i="10"/>
  <c r="C96" i="10"/>
  <c r="B96" i="10"/>
  <c r="D95" i="10"/>
  <c r="D94" i="10"/>
  <c r="D93" i="10"/>
  <c r="H92" i="10"/>
  <c r="F92" i="10"/>
  <c r="F91" i="10" s="1"/>
  <c r="E92" i="10"/>
  <c r="E91" i="10" s="1"/>
  <c r="C92" i="10"/>
  <c r="C91" i="10" s="1"/>
  <c r="B92" i="10"/>
  <c r="B91" i="10" s="1"/>
  <c r="D90" i="10"/>
  <c r="H88" i="10"/>
  <c r="F88" i="10"/>
  <c r="E88" i="10"/>
  <c r="C88" i="10"/>
  <c r="D88" i="10" s="1"/>
  <c r="B88" i="10"/>
  <c r="D87" i="10"/>
  <c r="D86" i="10"/>
  <c r="H85" i="10"/>
  <c r="F85" i="10"/>
  <c r="E85" i="10"/>
  <c r="C85" i="10"/>
  <c r="B85" i="10"/>
  <c r="D83" i="10"/>
  <c r="D82" i="10"/>
  <c r="D81" i="10"/>
  <c r="H80" i="10"/>
  <c r="H79" i="10" s="1"/>
  <c r="F80" i="10"/>
  <c r="E80" i="10"/>
  <c r="C80" i="10"/>
  <c r="B80" i="10"/>
  <c r="B79" i="10" s="1"/>
  <c r="D78" i="10"/>
  <c r="D76" i="10"/>
  <c r="H75" i="10"/>
  <c r="F75" i="10"/>
  <c r="E75" i="10"/>
  <c r="C75" i="10"/>
  <c r="B75" i="10"/>
  <c r="B68" i="10" s="1"/>
  <c r="D74" i="10"/>
  <c r="D73" i="10"/>
  <c r="D72" i="10"/>
  <c r="D71" i="10"/>
  <c r="D70" i="10"/>
  <c r="H69" i="10"/>
  <c r="F69" i="10"/>
  <c r="E69" i="10"/>
  <c r="E68" i="10" s="1"/>
  <c r="C69" i="10"/>
  <c r="B69" i="10"/>
  <c r="D67" i="10"/>
  <c r="H66" i="10"/>
  <c r="F66" i="10"/>
  <c r="E66" i="10"/>
  <c r="C66" i="10"/>
  <c r="B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H51" i="10"/>
  <c r="F51" i="10"/>
  <c r="E51" i="10"/>
  <c r="C51" i="10"/>
  <c r="B51" i="10"/>
  <c r="B42" i="10" s="1"/>
  <c r="B41" i="10" s="1"/>
  <c r="D50" i="10"/>
  <c r="D48" i="10"/>
  <c r="D47" i="10"/>
  <c r="D46" i="10"/>
  <c r="D45" i="10"/>
  <c r="D44" i="10"/>
  <c r="H43" i="10"/>
  <c r="F43" i="10"/>
  <c r="F42" i="10" s="1"/>
  <c r="E43" i="10"/>
  <c r="C43" i="10"/>
  <c r="B43" i="10"/>
  <c r="D40" i="10"/>
  <c r="D39" i="10"/>
  <c r="H38" i="10"/>
  <c r="F38" i="10"/>
  <c r="E38" i="10"/>
  <c r="C38" i="10"/>
  <c r="B38" i="10"/>
  <c r="D37" i="10"/>
  <c r="D36" i="10"/>
  <c r="D35" i="10"/>
  <c r="D34" i="10"/>
  <c r="H33" i="10"/>
  <c r="F33" i="10"/>
  <c r="E33" i="10"/>
  <c r="C33" i="10"/>
  <c r="B33" i="10"/>
  <c r="D33" i="10" s="1"/>
  <c r="D32" i="10"/>
  <c r="D29" i="10"/>
  <c r="D28" i="10"/>
  <c r="D27" i="10"/>
  <c r="D25" i="10"/>
  <c r="H24" i="10"/>
  <c r="F24" i="10"/>
  <c r="E24" i="10"/>
  <c r="C24" i="10"/>
  <c r="B24" i="10"/>
  <c r="D23" i="10"/>
  <c r="D22" i="10"/>
  <c r="D21" i="10"/>
  <c r="D19" i="10"/>
  <c r="D18" i="10"/>
  <c r="D17" i="10"/>
  <c r="D16" i="10"/>
  <c r="D15" i="10"/>
  <c r="D14" i="10"/>
  <c r="D13" i="10"/>
  <c r="H12" i="10"/>
  <c r="F12" i="10"/>
  <c r="E12" i="10"/>
  <c r="C12" i="10"/>
  <c r="B12" i="10"/>
  <c r="D12" i="10" s="1"/>
  <c r="F11" i="10"/>
  <c r="F10" i="10" s="1"/>
  <c r="E7" i="10"/>
  <c r="C11" i="10" l="1"/>
  <c r="C10" i="10" s="1"/>
  <c r="D96" i="10"/>
  <c r="H180" i="10"/>
  <c r="E256" i="10"/>
  <c r="D278" i="10"/>
  <c r="C68" i="10"/>
  <c r="D68" i="10" s="1"/>
  <c r="F68" i="10"/>
  <c r="C79" i="10"/>
  <c r="C256" i="10"/>
  <c r="B270" i="10"/>
  <c r="B7" i="10"/>
  <c r="F9" i="10"/>
  <c r="E79" i="10"/>
  <c r="D108" i="10"/>
  <c r="H256" i="10"/>
  <c r="G146" i="10"/>
  <c r="G145" i="10" s="1"/>
  <c r="G252" i="10"/>
  <c r="G9" i="10" s="1"/>
  <c r="H11" i="10"/>
  <c r="H10" i="10" s="1"/>
  <c r="D38" i="10"/>
  <c r="D226" i="10"/>
  <c r="C270" i="10"/>
  <c r="F122" i="10"/>
  <c r="F121" i="10" s="1"/>
  <c r="C209" i="10"/>
  <c r="D209" i="10" s="1"/>
  <c r="D270" i="10"/>
  <c r="F270" i="10"/>
  <c r="E9" i="10"/>
  <c r="H68" i="10"/>
  <c r="F101" i="10"/>
  <c r="H102" i="10"/>
  <c r="D7" i="10"/>
  <c r="B122" i="10"/>
  <c r="B121" i="10" s="1"/>
  <c r="D121" i="10" s="1"/>
  <c r="D141" i="10"/>
  <c r="D181" i="10"/>
  <c r="C180" i="10"/>
  <c r="H209" i="10"/>
  <c r="G113" i="10"/>
  <c r="G7" i="10" s="1"/>
  <c r="G181" i="10"/>
  <c r="E11" i="10"/>
  <c r="E10" i="10" s="1"/>
  <c r="E42" i="10"/>
  <c r="C102" i="10"/>
  <c r="B225" i="10"/>
  <c r="B224" i="10" s="1"/>
  <c r="D224" i="10" s="1"/>
  <c r="F225" i="10"/>
  <c r="F224" i="10" s="1"/>
  <c r="D271" i="10"/>
  <c r="G271" i="10"/>
  <c r="B11" i="10"/>
  <c r="D24" i="10"/>
  <c r="F41" i="10"/>
  <c r="B102" i="10"/>
  <c r="E101" i="10"/>
  <c r="D172" i="10"/>
  <c r="D159" i="10" s="1"/>
  <c r="C225" i="10"/>
  <c r="C224" i="10" s="1"/>
  <c r="G123" i="10"/>
  <c r="G122" i="10" s="1"/>
  <c r="G121" i="10" s="1"/>
  <c r="B101" i="10"/>
  <c r="B9" i="10"/>
  <c r="D43" i="10"/>
  <c r="D80" i="10"/>
  <c r="H91" i="10"/>
  <c r="C9" i="10"/>
  <c r="E159" i="10"/>
  <c r="D252" i="10"/>
  <c r="G133" i="10"/>
  <c r="G210" i="10"/>
  <c r="G226" i="10"/>
  <c r="G225" i="10" s="1"/>
  <c r="G224" i="10" s="1"/>
  <c r="G92" i="10"/>
  <c r="G85" i="10"/>
  <c r="G38" i="10"/>
  <c r="G43" i="10"/>
  <c r="G75" i="10"/>
  <c r="G12" i="10"/>
  <c r="G33" i="10"/>
  <c r="D92" i="10"/>
  <c r="G24" i="10"/>
  <c r="G80" i="10"/>
  <c r="G96" i="10"/>
  <c r="F159" i="10"/>
  <c r="G69" i="10"/>
  <c r="G51" i="10"/>
  <c r="G270" i="10"/>
  <c r="G256" i="10"/>
  <c r="G209" i="10"/>
  <c r="G194" i="10"/>
  <c r="G180" i="10"/>
  <c r="G160" i="10"/>
  <c r="G159" i="10" s="1"/>
  <c r="G102" i="10"/>
  <c r="E102" i="10"/>
  <c r="H159" i="10"/>
  <c r="D91" i="10"/>
  <c r="H42" i="10"/>
  <c r="H41" i="10" s="1"/>
  <c r="D85" i="10"/>
  <c r="D225" i="10"/>
  <c r="H9" i="10"/>
  <c r="C42" i="10"/>
  <c r="C41" i="10" s="1"/>
  <c r="D41" i="10" s="1"/>
  <c r="C101" i="10"/>
  <c r="H101" i="10"/>
  <c r="E145" i="10"/>
  <c r="D210" i="10"/>
  <c r="E209" i="10"/>
  <c r="H225" i="10"/>
  <c r="H224" i="10" s="1"/>
  <c r="B256" i="10"/>
  <c r="E225" i="10"/>
  <c r="E224" i="10" s="1"/>
  <c r="E270" i="10"/>
  <c r="D79" i="10"/>
  <c r="F79" i="10"/>
  <c r="B159" i="10"/>
  <c r="F180" i="10"/>
  <c r="E41" i="10"/>
  <c r="H8" i="10"/>
  <c r="H6" i="10" s="1"/>
  <c r="D145" i="10"/>
  <c r="D194" i="10"/>
  <c r="B180" i="10"/>
  <c r="D180" i="10" s="1"/>
  <c r="D66" i="10"/>
  <c r="D69" i="10"/>
  <c r="D123" i="10"/>
  <c r="B10" i="10"/>
  <c r="D10" i="10" s="1"/>
  <c r="D11" i="10"/>
  <c r="D51" i="10"/>
  <c r="D75" i="10"/>
  <c r="D133" i="10"/>
  <c r="D146" i="10"/>
  <c r="D157" i="10"/>
  <c r="D256" i="10"/>
  <c r="D101" i="10" l="1"/>
  <c r="G101" i="10"/>
  <c r="E8" i="10"/>
  <c r="E6" i="10" s="1"/>
  <c r="G42" i="10"/>
  <c r="G41" i="10" s="1"/>
  <c r="D102" i="10"/>
  <c r="D9" i="10"/>
  <c r="D122" i="10"/>
  <c r="B8" i="10"/>
  <c r="B6" i="10" s="1"/>
  <c r="C8" i="10"/>
  <c r="C6" i="10" s="1"/>
  <c r="D42" i="10"/>
  <c r="D8" i="10" s="1"/>
  <c r="F8" i="10"/>
  <c r="F6" i="10" s="1"/>
  <c r="G79" i="10"/>
  <c r="G91" i="10"/>
  <c r="G11" i="10"/>
  <c r="G10" i="10" s="1"/>
  <c r="G68" i="10"/>
  <c r="D6" i="10" l="1"/>
  <c r="G8" i="10"/>
  <c r="G6" i="10" s="1"/>
</calcChain>
</file>

<file path=xl/sharedStrings.xml><?xml version="1.0" encoding="utf-8"?>
<sst xmlns="http://schemas.openxmlformats.org/spreadsheetml/2006/main" count="2053" uniqueCount="264">
  <si>
    <t>มหาวิทยาลัยเทคโนโลยีราชมงคลศรีวิชัย</t>
  </si>
  <si>
    <t>รวม</t>
  </si>
  <si>
    <t>วิทยาลัยรัตภูมิ</t>
  </si>
  <si>
    <t>แผนรับ</t>
  </si>
  <si>
    <t>ผู้สมัคร</t>
  </si>
  <si>
    <t>รับไว้</t>
  </si>
  <si>
    <t>โควตา</t>
  </si>
  <si>
    <t>รับตรง</t>
  </si>
  <si>
    <t>ระดับ ปวส.</t>
  </si>
  <si>
    <t>ระดับปริญญาตรี</t>
  </si>
  <si>
    <t>ระดับปริญญาโท</t>
  </si>
  <si>
    <t>คณะวิศวกรรมศาสตร์</t>
  </si>
  <si>
    <t>คณะบริหารธุรกิจ</t>
  </si>
  <si>
    <t>คณะศิลปศาสตร์</t>
  </si>
  <si>
    <t>คณะสถาปัตยกรรมศาสตร์</t>
  </si>
  <si>
    <t>คณะครุศาสตร์อุตสาหกรรมและเทคโนโลยี</t>
  </si>
  <si>
    <t xml:space="preserve">การบัญชี </t>
  </si>
  <si>
    <t>การตลาด</t>
  </si>
  <si>
    <t xml:space="preserve">คอมพิวเตอร์ธุรกิจ </t>
  </si>
  <si>
    <t>เทคนิคคอมพิวเตอร์</t>
  </si>
  <si>
    <t>ช่างกลเกษตร</t>
  </si>
  <si>
    <t xml:space="preserve">ช่างยนต์ </t>
  </si>
  <si>
    <t>คณะเกษตรศาสตร์</t>
  </si>
  <si>
    <t>เทคโนโลยีการผลิตพืช</t>
  </si>
  <si>
    <t>สัตวศาสตร์</t>
  </si>
  <si>
    <t>การเพาะเลี้ยงสัตว์น้ำและการจัดการทรัพยากรประมง</t>
  </si>
  <si>
    <t>คณะอุตสาหกรรมเกษตร</t>
  </si>
  <si>
    <t>คณะสัตวแพทยศาสตร์</t>
  </si>
  <si>
    <t>ส้ตวแพทยศาสตร์</t>
  </si>
  <si>
    <t>คณะวิทยาศาสตร์และเทคโนโลยี</t>
  </si>
  <si>
    <t>คณะเทคโนโลยีการจัดการ</t>
  </si>
  <si>
    <t>วิทยาลัยเทคโนโลยีอุตสาหกรรมและการจัดการ</t>
  </si>
  <si>
    <t>คณะวิทยาศาสตร์และเทคโนโลยีการประมง</t>
  </si>
  <si>
    <t>วิทยาศาสตร์ทางทะเล-การจัดการทรัพยากร</t>
  </si>
  <si>
    <t>เทคโนโลยีการจัดการสิ่งแวดล้อม</t>
  </si>
  <si>
    <t>เทคโนโลยีการเพาะเลี้ยงสัตว์น้ำ</t>
  </si>
  <si>
    <t>การจัดการชายฝั่งแบบบูรณาการ</t>
  </si>
  <si>
    <t>วิทยาลัยการโรงแรมและการท่องเที่ยว</t>
  </si>
  <si>
    <t>หลักสูตร 4 ปี</t>
  </si>
  <si>
    <t>หลักสูตรเทียบโอน</t>
  </si>
  <si>
    <t>หลักสูตรต่อเนื่อง</t>
  </si>
  <si>
    <t>หลักสูตร 5 ปี</t>
  </si>
  <si>
    <t>วิศวกรรมโยธา ปกติ</t>
  </si>
  <si>
    <t xml:space="preserve">วิศวกรรมสำรวจ ปกติ </t>
  </si>
  <si>
    <t>วิศวกรรมไฟฟ้า  ปกติ</t>
  </si>
  <si>
    <t>วิศวกรรมอิเล็กทรอนิกส์  ปกติ</t>
  </si>
  <si>
    <t>วิศวกรรมอุตสาหการ  ปกติ</t>
  </si>
  <si>
    <t xml:space="preserve">วิศวกรรมโยธา  สมทบ </t>
  </si>
  <si>
    <t xml:space="preserve">วิศวกรรมไฟฟ้า  สมทบ </t>
  </si>
  <si>
    <t xml:space="preserve">วิศวกรรมอุตสาหการ  สมทบ </t>
  </si>
  <si>
    <t>วิศวกรรมเครื่องกล  สมทบ</t>
  </si>
  <si>
    <t xml:space="preserve">วิศวกรรมคอมพิวเตอร์  สมทบ </t>
  </si>
  <si>
    <t xml:space="preserve">วิศวกรรมโทรคมนาคม  สมทบ </t>
  </si>
  <si>
    <t>เทคโนโลยีอุตสาหการ  ปกติ</t>
  </si>
  <si>
    <t xml:space="preserve">เทคโนโลยีอุตสาหการ  สมทบ </t>
  </si>
  <si>
    <t xml:space="preserve">เทคโนโลยีเครื่องกล  ปกติ </t>
  </si>
  <si>
    <t xml:space="preserve">เทคโนโลยีเครื่องกล  สมทบ </t>
  </si>
  <si>
    <t>วิศวกรรมโยธา  ปกติ</t>
  </si>
  <si>
    <t xml:space="preserve">การบัญชี  ปกติ </t>
  </si>
  <si>
    <t xml:space="preserve">การตลาด  ปกติ </t>
  </si>
  <si>
    <t xml:space="preserve">การจัดการ-การจัดการทั่วไป  ปกติ </t>
  </si>
  <si>
    <t xml:space="preserve">ระบบสารสนเทศทางธุรกิจ  ปกติ </t>
  </si>
  <si>
    <t>ระบบสารสนเทศทางธุรกิจ  สมทบ</t>
  </si>
  <si>
    <t xml:space="preserve">การบัญชี  สมทบ </t>
  </si>
  <si>
    <t>การตลาด  สมทบ</t>
  </si>
  <si>
    <t>การจัดการ-การจัดการทั่วไป  ปกติ</t>
  </si>
  <si>
    <t>การจัดการ-การจัดการทั่วไป  สมทบ</t>
  </si>
  <si>
    <t xml:space="preserve">ระบบสารสนเทศทางธุรกิจ   ปกติ </t>
  </si>
  <si>
    <t>ระบบสารสนเทศทางธุรกิจ   สมทบ</t>
  </si>
  <si>
    <t xml:space="preserve">การจัดการธุรกิจขนาดกลางและขนาดย่อม  สมทบ </t>
  </si>
  <si>
    <t xml:space="preserve">การโรงแรม  ปกติ </t>
  </si>
  <si>
    <t xml:space="preserve">การท่องเที่ยว  ปกติ </t>
  </si>
  <si>
    <t>ภาษาอังกฤษเพื่อการสื่อสารสากล  ปกติ</t>
  </si>
  <si>
    <t>อาหารและโภชนาการ  ปกติ</t>
  </si>
  <si>
    <t xml:space="preserve">ธุรกิจคหกรรมศาสตร์  ปกติ </t>
  </si>
  <si>
    <t>ภาษาอังกฤษเพื่อการสื่อสารสากล  สมทบ</t>
  </si>
  <si>
    <t xml:space="preserve">การผังเมือง  ปกติ </t>
  </si>
  <si>
    <t xml:space="preserve">การออกแบบแฟชั่นและสิ่งทอ  ปกติ </t>
  </si>
  <si>
    <t>จิตรกรรม  ปกติ</t>
  </si>
  <si>
    <t xml:space="preserve">สถาปัตยกรรม  ปกติ </t>
  </si>
  <si>
    <t xml:space="preserve">สถาปัตยกรรม  สมทบ </t>
  </si>
  <si>
    <t>การผังเมือง  สมทบ</t>
  </si>
  <si>
    <t>เทคโนโลยีสื่อสารมวลชน  ปกติ</t>
  </si>
  <si>
    <t xml:space="preserve">วิศวกรรมอิเล็กทรอนิกส์และโทรคมนาคม  ปกติ </t>
  </si>
  <si>
    <t>วิศวกรรมอิเล็กทรอนิกส์และโทรคมนาคม  สมทบ</t>
  </si>
  <si>
    <t>วิศวกรรมแมคคาทรอนิกส์  ปกติ</t>
  </si>
  <si>
    <t xml:space="preserve">เทคโนโลยีเครื่องจักรกลเกษตร  ปกติ </t>
  </si>
  <si>
    <t xml:space="preserve">เทคโนโลยีคอมพิวเตอร์  ปกติ </t>
  </si>
  <si>
    <t>พืชศาสตร์  ปกติ (ไสใหญ่)</t>
  </si>
  <si>
    <t>สัตวศาสตร์  ปกติ (ไสใหญ่)</t>
  </si>
  <si>
    <t>พืชศาสตร์  ปกติ (ทุ่งใหญ่)</t>
  </si>
  <si>
    <t>สัตวศาสตร์  ปกติ (ทุ่งใหญ่)</t>
  </si>
  <si>
    <t xml:space="preserve">ประมง  ปกติ </t>
  </si>
  <si>
    <t>เทคโนโลยีภูมิทัศน์  ปกติ</t>
  </si>
  <si>
    <t>เกษตรกลวิธาน  ปกติ</t>
  </si>
  <si>
    <t>สัตวศาสตร์  ปกติ  (ไสใหญ่)</t>
  </si>
  <si>
    <t>พืชศาสตร์  ปกติ  (ทุ่งใหญ่)</t>
  </si>
  <si>
    <t>สัตวศาสตร์  ปกติ  (ทุ่งใหญ่)</t>
  </si>
  <si>
    <t xml:space="preserve">เกษตรกลวิธาน  ปกติ </t>
  </si>
  <si>
    <t>วิทยาศาสตร์และเทคโนโลยีอาหาร  ปกติ</t>
  </si>
  <si>
    <t>เทคโนโลยีชีวภาพ  ปกติ</t>
  </si>
  <si>
    <t>เทคโนโลยีการยาง  ปกติ</t>
  </si>
  <si>
    <t xml:space="preserve">ชีววิทยาประยุกต์  ปกติ </t>
  </si>
  <si>
    <t>เคมีอุตสาหกรรม  ปกติ</t>
  </si>
  <si>
    <t>เทคโนโลยีสารสนเทศ  ปกติ (ไสใหญ่)</t>
  </si>
  <si>
    <t>เทคโนโลยีสารสนเทศ  ปกติ (ทุ่งใหญ่)</t>
  </si>
  <si>
    <t xml:space="preserve">การแพทย์แผนไทย  ปกติ </t>
  </si>
  <si>
    <t xml:space="preserve">เทคโนโลยีน้ำมันปาล์มและโอลิโอเคมี  ปกติ </t>
  </si>
  <si>
    <t>เทคโนโลยีสารสนเทศ  ปกติ</t>
  </si>
  <si>
    <t>การตลาด  ปกติ</t>
  </si>
  <si>
    <t>ระบบสารสนเทศทางธุรกิจ  ปกติ</t>
  </si>
  <si>
    <t xml:space="preserve">ธุรกิจอิเล็กทรอนิกส์  ปกติ </t>
  </si>
  <si>
    <t>การเงิน  ปกติ</t>
  </si>
  <si>
    <t>การจัดการโลจิสติกส์  ปกติ</t>
  </si>
  <si>
    <t>การบัญชี  ปกติ</t>
  </si>
  <si>
    <t>การโรงแรมและการท่องเที่ยว  ปกติ</t>
  </si>
  <si>
    <t xml:space="preserve">วิศวกรรมโยธา  ปกติ </t>
  </si>
  <si>
    <t xml:space="preserve">วิศวกรรมไฟฟ้า  ปกติ </t>
  </si>
  <si>
    <t xml:space="preserve">เทคโนโลยีอุตสาหกรรม   ปกติ </t>
  </si>
  <si>
    <t xml:space="preserve">เทคโนโลยีอุตสาหกรรม-เทคโนโลยีไฟฟ้า  ปกติ </t>
  </si>
  <si>
    <t>เทคโนโลยีอุตสาหกรรม-เทคโนโลยีโยธา  ปกติ</t>
  </si>
  <si>
    <t xml:space="preserve">เพาะเลี้ยงสัตว์น้ำ  ปกติ </t>
  </si>
  <si>
    <t>การจัดการประมงและธุรกิจสัตว์น้ำ  ปกติ</t>
  </si>
  <si>
    <t>อุตสาหกรรมอาหาร  ปกติ</t>
  </si>
  <si>
    <t>วิทยาศาสตร์ทางทะเล-ชีววิทยาทางทะเล  ปกติ</t>
  </si>
  <si>
    <t xml:space="preserve">                           และการท่องเที่ยวทางทะเล  ปกติ </t>
  </si>
  <si>
    <t xml:space="preserve">การจัดการสิ่งแวดล้อมท้องถิ่น   ปกติ 4 ปี </t>
  </si>
  <si>
    <t>การจัดการสิ่งแวดล้อมท้องถิ่น-ทรัพยากรและสิ่งแวดล้อม  ปกติ</t>
  </si>
  <si>
    <t>วิทยาศาสตร์สิ่งแวดล้อม  ปกติ</t>
  </si>
  <si>
    <t>เทคโนโลยีสารสนเทศ-เทคโนโลยีมัลติมีเดีย  ปกติ</t>
  </si>
  <si>
    <t xml:space="preserve">เทคโนโลยีสารสนเทศ  ปกติ </t>
  </si>
  <si>
    <t>เพาะเลี้ยงสัตว์น้ำ  ปกติ</t>
  </si>
  <si>
    <t xml:space="preserve">อุตสาหกรรมอาหาร  ปกติ </t>
  </si>
  <si>
    <t xml:space="preserve">เทคโนโลยีสารสนเทศ-เทคโนโลยีมัลติมีเดีย  ปกติ </t>
  </si>
  <si>
    <t xml:space="preserve">ภาษาอังกฤษเพื่อการสื่อสารสากล  ปกติ </t>
  </si>
  <si>
    <t>การจัดการ-การจัดการสำนักงานอิเล็กทรอนิกส์  ปกติ</t>
  </si>
  <si>
    <t>การจัดการ-การจัดการสำนักงานอิเล็กทรอนิกส์  สมทบ</t>
  </si>
  <si>
    <t>คณะ/สาขาวิชา</t>
  </si>
  <si>
    <t>การจัดการ-การจัดการอุตสาหกรรม  ปกติ</t>
  </si>
  <si>
    <t>วิศวกรรมอิเล็กทรอนิกส์ ปกติ</t>
  </si>
  <si>
    <t>วิศวกรรมอุตสาหการ ปกติ</t>
  </si>
  <si>
    <t xml:space="preserve">วิศวกรรมเครื่องนุ่งห่ม ปกติ </t>
  </si>
  <si>
    <t>วิศวกรรมเครื่องกล ปกติ</t>
  </si>
  <si>
    <t>วิศวกรรมคอมพิวเตอร์ ปกติ</t>
  </si>
  <si>
    <t>วิศวกรรมโทรคมนาคม ปกติ</t>
  </si>
  <si>
    <t>วิศวกรรมการผลิต ปกติ</t>
  </si>
  <si>
    <t>เทคโนโลยีเครื่องจักรกลเกษตร  ปกติ</t>
  </si>
  <si>
    <t>พัฒนาการเกษตรและการจัดการธุรกิจเกษตร ปกติ</t>
  </si>
  <si>
    <t>เทคโนโลยีคอมพิวเตอร์ ปกติ</t>
  </si>
  <si>
    <t>การจัดการ-การจัดการอุตสาหกรรม  สมทบ</t>
  </si>
  <si>
    <t>การจัดการ-การจัดการทรัพยากรมนุษย์ ปกติ</t>
  </si>
  <si>
    <t>การจัดการ-การจัดการทรัพยากรมนุษย์ สมทบ</t>
  </si>
  <si>
    <t xml:space="preserve">การจัดการ-การจัดการสำนักงานอิเล็กทรอนิกส์  ปกติ </t>
  </si>
  <si>
    <t>คณะวิศวกรรมศาสตร์และเทคโนโลยี</t>
  </si>
  <si>
    <t>วิศวกรรมไฟฟ้า ปกติ</t>
  </si>
  <si>
    <t>วิศวกรรมสารสนเทศและการสื่อสาร ปกติ</t>
  </si>
  <si>
    <t>เทคโนโลยีสารสนเทศ ปกติ</t>
  </si>
  <si>
    <t xml:space="preserve">จิตรกรรม  ปกติ </t>
  </si>
  <si>
    <t>ปีการศึกษา 2559</t>
  </si>
  <si>
    <t>วิศวกรรมการผลิต  ปกติ</t>
  </si>
  <si>
    <t>ช่างไฟฟ้า</t>
  </si>
  <si>
    <t>เทคโนโลยีเครื่องจักรกลเกษตร ปกติ</t>
  </si>
  <si>
    <t>การจัดการอุตสาหกรรมและบริการ ปกติ</t>
  </si>
  <si>
    <t>การจัดการทรัพยากรและสิ่งแวดล้อม  ปกติ</t>
  </si>
  <si>
    <t>ปีการศึกษา 2560</t>
  </si>
  <si>
    <t>วิศวกรรมเครื่องกล  ปกติ</t>
  </si>
  <si>
    <t xml:space="preserve">การจัดการ-การจัดการทรัพยากรมนุษย์  ปกติ </t>
  </si>
  <si>
    <t>ทัศนศิลป์ ปกติ</t>
  </si>
  <si>
    <t>วิศวกรรมเครื่องจักรกลเกษตร ปกติ</t>
  </si>
  <si>
    <t>เทคโนโลยียางและพอลิเมอร์ ปกติ</t>
  </si>
  <si>
    <t xml:space="preserve">การจัดการผู้ประกอบการ ปกติ </t>
  </si>
  <si>
    <t>การจัดการการตลาด ปกติ</t>
  </si>
  <si>
    <t>การจัดการเทคโนโลยีสารสนเทศ ปกติ</t>
  </si>
  <si>
    <t>การจัดการ  ปกติ</t>
  </si>
  <si>
    <t xml:space="preserve">การจัดการ  ปกติ </t>
  </si>
  <si>
    <t>วิทยาศาสตร์ทางทะเล ปกติ</t>
  </si>
  <si>
    <t>วิทยาศาสตร์และเทคโนโลยีสิ่งแวดล้อม ปกติ</t>
  </si>
  <si>
    <t>ภาษาอังกฤษเพื่อการสื่อสาร ปกติ</t>
  </si>
  <si>
    <t>เทคโนโลยีอุตสาหการ ปกติ</t>
  </si>
  <si>
    <t>ปีการศึกษา 2561</t>
  </si>
  <si>
    <t>วิศวกรรมเครื่องกลเรือ ปกติ</t>
  </si>
  <si>
    <t xml:space="preserve">เทคโนโลยีสื่อสารมวลชน  สมทบ </t>
  </si>
  <si>
    <t>เทคโนโลยีปิโตรเลียม ปกติ</t>
  </si>
  <si>
    <t>การจัดการ ปกติ</t>
  </si>
  <si>
    <t>การเงิน  สมทบ</t>
  </si>
  <si>
    <t>วิศวกรรมการก่อสร้าง ปกติ</t>
  </si>
  <si>
    <t>TCAS</t>
  </si>
  <si>
    <t>มทร.</t>
  </si>
  <si>
    <t>การจัดการ สมทบ</t>
  </si>
  <si>
    <t>ปีการศึกษา 2562</t>
  </si>
  <si>
    <t>การจัดการนวัตกรรมทางการค้า ปกติ</t>
  </si>
  <si>
    <t>การจัดการเทคโนโลยีสารสนเทศ สมทบ</t>
  </si>
  <si>
    <t>ภาษาอังกฤษเพื่อการสื่อสารนานาชาติ ปกติ</t>
  </si>
  <si>
    <t>การจัดการนวัตกรรมทางธุรกิจ-การจัดการนวัตกรรม ปกติ</t>
  </si>
  <si>
    <t>การจัดการนวัตกรรมทางธุรกิจ-การจัดการนวัตกรรมทางการค้า ปกติ</t>
  </si>
  <si>
    <t>ปีการศึกษา 2563</t>
  </si>
  <si>
    <t>ภาษาต่างประเทศเพื่อการสื่อสาร-ภาษาอังกฤษเพื่อการสื่อสาร ภาคปกติ</t>
  </si>
  <si>
    <t>ภาษาต่างประเทศเพื่อการสื่อสาร-ภาษาจีนเพื่อการสื่อสาร ภาคปกติ</t>
  </si>
  <si>
    <t>ภาษาอังกฤษเพื่อการสื่อสารสากล ปกติ</t>
  </si>
  <si>
    <t>ภาษาต่างประเทศเพื่อการสื่อสาร-ภาษาอังกฤษเพื่อการสื่อสาร ภาคสมทบ</t>
  </si>
  <si>
    <t xml:space="preserve">อุตสาหการ </t>
  </si>
  <si>
    <t>ไฟฟ้า-อิเล็กทรอนิกส์และโทรคมนาคม ภาคปกติ</t>
  </si>
  <si>
    <t>ไฟฟ้า-ไฟฟ้ากำลัง ภาคปกติ</t>
  </si>
  <si>
    <t>วิศวกรรมแมคคาทรอนิกส์</t>
  </si>
  <si>
    <t>การบัญชี ภาคปกติ</t>
  </si>
  <si>
    <t>วิศวกรรคอมพิวเตอร์และการสื่อสาร ปกติ</t>
  </si>
  <si>
    <t>วิศวกรรมคอมพิวเตอร์และการสื่อสาร ปกติ</t>
  </si>
  <si>
    <t>รายงานจำนวนนักศึกษาใหม่ ปีการศึกษา 2559</t>
  </si>
  <si>
    <t>รายงานจำนวนนักศึกษาใหม่ ปีการศึกษา 2560</t>
  </si>
  <si>
    <t>รายงานจำนวนนักศึกษาใหม่ ปีการศึกษา 2562</t>
  </si>
  <si>
    <t>รายงานจำนวนนักศึกษาใหม่ ปีการศึกษา 2561</t>
  </si>
  <si>
    <t>รายงานจำนวนนักศึกษาใหม่ ปีการศึกษา  2563</t>
  </si>
  <si>
    <t>รายงานจำนวนนักศึกษาใหม่ ปีการศึกษา 2564</t>
  </si>
  <si>
    <t>ปีการศึกษา 2564</t>
  </si>
  <si>
    <t>ภาษาต่างประเทศเพื่อการสื่อสาร-ภาษจีนเพื่อการสื่อสาร ภาคปกติ</t>
  </si>
  <si>
    <t>ระบบโทรคมนาคมและเครือข่าย ปกติ</t>
  </si>
  <si>
    <t>การจัดการธุรกิจดิจิทัล  ปกติ</t>
  </si>
  <si>
    <t>วิศวกรรมก่อสร้าง ปกติ</t>
  </si>
  <si>
    <t>ปีการศึกษา 2565</t>
  </si>
  <si>
    <t>วิศวกรรมโยธา วิศวกรรมโยธาระบบราง ปกติ</t>
  </si>
  <si>
    <t>วิศวกรรมโยธา สมทบ</t>
  </si>
  <si>
    <t>การจัดการ-การจัดการอุตสาหกรรม ปกตื</t>
  </si>
  <si>
    <t>การจัดการ-การจัดการสำนักงานดิจิทัล  ปกติ</t>
  </si>
  <si>
    <t>การจัดการ-การจัดการสำนักงานดิจิทัล  สมทบ</t>
  </si>
  <si>
    <t xml:space="preserve">คหกรรมศาสตร์lสร้างสรรค์  ปกติ </t>
  </si>
  <si>
    <t xml:space="preserve">คหกรรมศาสตร์สร้างสรรค์  ปกติ </t>
  </si>
  <si>
    <t>ระบบโทรคมนาคมและเครือข่าย สมทบ</t>
  </si>
  <si>
    <t>วิศวกรรมปัญญาประดิษฐ์ประยุกต์ ปกติ</t>
  </si>
  <si>
    <t>วิศวกรรมเกษตรอัจฉริยะ ปกติ</t>
  </si>
  <si>
    <t>เกษตรอัจฉริยะ ปกติ</t>
  </si>
  <si>
    <t>เทคโนโลยีเพาะเลี้ยงสัตว์น้ำ ปกติ</t>
  </si>
  <si>
    <t>พืชสวนประดับและภูมิทัศน์ ปกติ</t>
  </si>
  <si>
    <t>เทคโนโลยีและนวัตกรรมอาหาร ปกติ</t>
  </si>
  <si>
    <t>การจัดการอาหารและบริการ ปกติ</t>
  </si>
  <si>
    <t>สัตวแพทยศาสตร์</t>
  </si>
  <si>
    <t>เทคโนโลยีผลิตภัณฑ์ความงาม ปกติ</t>
  </si>
  <si>
    <t>การจัดการการเป็นผู้ประกอบการ</t>
  </si>
  <si>
    <t>รายงานจำนวนนักศึกษาใหม่ ปีการศึกษา 2565</t>
  </si>
  <si>
    <t>ปีการศึกษา 2566</t>
  </si>
  <si>
    <t>สมัคร</t>
  </si>
  <si>
    <t>วิศวกรรมโยธา-วิศวกรรมโยธา ปกติ</t>
  </si>
  <si>
    <t>วิศวกรรมโยธา-วิศวกรรมโยธาระบบราง ปกติ</t>
  </si>
  <si>
    <t>วิศวกรรมไฟฟ้า สมทบ</t>
  </si>
  <si>
    <t xml:space="preserve">การจัดการ-การจัดการสำนักงานดิจิทัล  ปกติ </t>
  </si>
  <si>
    <t xml:space="preserve">การจัดการ-การจัดการอุตสาหกรรม  ปกติ </t>
  </si>
  <si>
    <t xml:space="preserve">ระบบสารสนเทศดิจิทัล  ปกติ </t>
  </si>
  <si>
    <t>ระบบสารสนเทศดิจิทัล  สมทบ</t>
  </si>
  <si>
    <t>การเป็นผู้ประกอบการดิจิทัล สมทบ</t>
  </si>
  <si>
    <t>การจัดการโรงแรมและบริการ ปกติ</t>
  </si>
  <si>
    <t>คหกรรมศาสตร์สร้างสรรค์ ปกติ</t>
  </si>
  <si>
    <t>วิศวกรรมเกษตรอัจฉริยะ</t>
  </si>
  <si>
    <t>ไฟฟ้า</t>
  </si>
  <si>
    <t>พืชศาสตร์  ปกติ (ไสใหญ่+ทุ่งใหญ่)</t>
  </si>
  <si>
    <t>สัตวศาสตร์  ปกติ  (ไสใหญ่+ทุ่งใหญ่)</t>
  </si>
  <si>
    <t>ธุรกิจเกษตร ปกติ</t>
  </si>
  <si>
    <t>พืชศาสตร์  ปกติ  (ไสใหญ๋+ทุ่งใหญ่)</t>
  </si>
  <si>
    <t>สัตวศาสตร์  ปกติ  (ไสใหญ๋+ทุ่งใหญ่)</t>
  </si>
  <si>
    <t xml:space="preserve">หลักสูตร 6 ปี </t>
  </si>
  <si>
    <t xml:space="preserve">หลักสูตร 4 ปี </t>
  </si>
  <si>
    <t>เทคนิคสัตวแพทย์</t>
  </si>
  <si>
    <t>เทคโนโลยีชีวผลิตภัณฑ์ ปกติ</t>
  </si>
  <si>
    <t>การเป็นผู้ประกอบการดิจิทัล ปกติ</t>
  </si>
  <si>
    <t>การจัดการธุรกิจโรงแรม ปกติ</t>
  </si>
  <si>
    <t>รายงานจำนวนนักศึกษาใหม่ 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</si>
</sst>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222"/>
    </font>
    <font>
      <sz val="11"/>
      <color theme="1"/>
      <name val="Calibri"/>
      <family val="2"/>
      <scheme val="minor"/>
    </font>
    <font>
      <sz val="10"/>
      <color theme="1"/>
      <name val="Angsana New"/>
      <family val="1"/>
    </font>
    <font>
      <sz val="11"/>
      <color theme="1"/>
      <name val="Angsana New"/>
      <family val="1"/>
    </font>
    <font>
      <sz val="10"/>
      <name val="Arial"/>
      <family val="2"/>
    </font>
    <font>
      <b/>
      <sz val="12"/>
      <name val="Angsana New"/>
      <family val="1"/>
    </font>
    <font>
      <sz val="12"/>
      <name val="Angsana New"/>
      <family val="1"/>
    </font>
    <font>
      <b/>
      <sz val="12"/>
      <color theme="1"/>
      <name val="Angsana New"/>
      <family val="1"/>
    </font>
    <font>
      <b/>
      <u/>
      <sz val="12"/>
      <color theme="1"/>
      <name val="Angsana New"/>
      <family val="1"/>
    </font>
    <font>
      <i/>
      <sz val="12"/>
      <name val="Angsana New"/>
      <family val="1"/>
    </font>
    <font>
      <b/>
      <i/>
      <sz val="12"/>
      <name val="Angsana New"/>
      <family val="1"/>
    </font>
    <font>
      <sz val="12"/>
      <color theme="1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u/>
      <sz val="14"/>
      <name val="Angsana New"/>
      <family val="1"/>
    </font>
    <font>
      <i/>
      <sz val="14"/>
      <name val="Angsana New"/>
      <family val="1"/>
    </font>
    <font>
      <b/>
      <sz val="13"/>
      <name val="TH SarabunPSK"/>
      <family val="2"/>
    </font>
    <font>
      <sz val="13"/>
      <name val="TH SarabunPSK"/>
      <family val="2"/>
    </font>
    <font>
      <b/>
      <u/>
      <sz val="13"/>
      <name val="TH SarabunPSK"/>
      <family val="2"/>
    </font>
    <font>
      <i/>
      <sz val="13"/>
      <name val="TH SarabunPSK"/>
      <family val="2"/>
    </font>
    <font>
      <sz val="12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97">
    <xf numFmtId="0" fontId="0" fillId="0" borderId="0" xfId="0"/>
    <xf numFmtId="0" fontId="6" fillId="0" borderId="0" xfId="1" applyFont="1"/>
    <xf numFmtId="0" fontId="6" fillId="2" borderId="14" xfId="1" applyFont="1" applyFill="1" applyBorder="1" applyAlignment="1">
      <alignment wrapText="1"/>
    </xf>
    <xf numFmtId="0" fontId="5" fillId="2" borderId="27" xfId="1" applyFont="1" applyFill="1" applyBorder="1" applyAlignment="1">
      <alignment horizontal="center" wrapText="1"/>
    </xf>
    <xf numFmtId="0" fontId="6" fillId="2" borderId="27" xfId="1" applyFont="1" applyFill="1" applyBorder="1" applyAlignment="1">
      <alignment wrapText="1"/>
    </xf>
    <xf numFmtId="0" fontId="5" fillId="2" borderId="11" xfId="1" applyFont="1" applyFill="1" applyBorder="1" applyAlignment="1">
      <alignment horizontal="center" textRotation="90" wrapText="1"/>
    </xf>
    <xf numFmtId="0" fontId="5" fillId="2" borderId="3" xfId="1" applyFont="1" applyFill="1" applyBorder="1" applyAlignment="1">
      <alignment horizontal="center" textRotation="90" wrapText="1"/>
    </xf>
    <xf numFmtId="0" fontId="5" fillId="0" borderId="3" xfId="1" applyFont="1" applyBorder="1" applyAlignment="1">
      <alignment textRotation="90"/>
    </xf>
    <xf numFmtId="0" fontId="7" fillId="3" borderId="28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wrapText="1"/>
    </xf>
    <xf numFmtId="0" fontId="5" fillId="3" borderId="19" xfId="1" applyFont="1" applyFill="1" applyBorder="1" applyAlignment="1">
      <alignment horizontal="center" wrapText="1"/>
    </xf>
    <xf numFmtId="0" fontId="5" fillId="3" borderId="22" xfId="1" applyFont="1" applyFill="1" applyBorder="1" applyAlignment="1">
      <alignment horizontal="center" wrapText="1"/>
    </xf>
    <xf numFmtId="0" fontId="7" fillId="0" borderId="25" xfId="1" applyFont="1" applyBorder="1" applyAlignment="1">
      <alignment horizontal="left" vertical="center" wrapText="1"/>
    </xf>
    <xf numFmtId="0" fontId="5" fillId="2" borderId="10" xfId="1" applyFont="1" applyFill="1" applyBorder="1" applyAlignment="1">
      <alignment horizontal="center" wrapText="1"/>
    </xf>
    <xf numFmtId="0" fontId="7" fillId="0" borderId="29" xfId="1" applyFont="1" applyBorder="1" applyAlignment="1">
      <alignment horizontal="left" vertical="center" wrapText="1"/>
    </xf>
    <xf numFmtId="0" fontId="5" fillId="2" borderId="20" xfId="1" applyFont="1" applyFill="1" applyBorder="1" applyAlignment="1">
      <alignment horizontal="center" wrapText="1"/>
    </xf>
    <xf numFmtId="0" fontId="5" fillId="2" borderId="21" xfId="1" applyFont="1" applyFill="1" applyBorder="1" applyAlignment="1">
      <alignment horizontal="center" wrapText="1"/>
    </xf>
    <xf numFmtId="0" fontId="5" fillId="2" borderId="23" xfId="1" applyFont="1" applyFill="1" applyBorder="1" applyAlignment="1">
      <alignment horizontal="center" wrapText="1"/>
    </xf>
    <xf numFmtId="0" fontId="7" fillId="3" borderId="25" xfId="1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17" xfId="1" applyFont="1" applyFill="1" applyBorder="1" applyAlignment="1">
      <alignment horizontal="center" wrapText="1"/>
    </xf>
    <xf numFmtId="0" fontId="7" fillId="4" borderId="25" xfId="1" applyFont="1" applyFill="1" applyBorder="1" applyAlignment="1">
      <alignment horizontal="left" vertical="center" wrapText="1"/>
    </xf>
    <xf numFmtId="0" fontId="5" fillId="4" borderId="13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7" xfId="1" applyFont="1" applyFill="1" applyBorder="1" applyAlignment="1">
      <alignment horizontal="center" wrapText="1"/>
    </xf>
    <xf numFmtId="0" fontId="8" fillId="4" borderId="25" xfId="1" applyFont="1" applyFill="1" applyBorder="1" applyAlignment="1">
      <alignment horizontal="left" vertical="center" wrapText="1"/>
    </xf>
    <xf numFmtId="0" fontId="9" fillId="4" borderId="6" xfId="1" applyFont="1" applyFill="1" applyBorder="1" applyAlignment="1">
      <alignment horizontal="center" wrapText="1"/>
    </xf>
    <xf numFmtId="0" fontId="9" fillId="4" borderId="5" xfId="1" applyFont="1" applyFill="1" applyBorder="1" applyAlignment="1">
      <alignment horizontal="center" wrapText="1"/>
    </xf>
    <xf numFmtId="0" fontId="10" fillId="4" borderId="2" xfId="1" applyFont="1" applyFill="1" applyBorder="1" applyAlignment="1">
      <alignment horizontal="center" wrapText="1"/>
    </xf>
    <xf numFmtId="0" fontId="9" fillId="4" borderId="1" xfId="1" applyFont="1" applyFill="1" applyBorder="1" applyAlignment="1">
      <alignment horizontal="center" wrapText="1"/>
    </xf>
    <xf numFmtId="0" fontId="9" fillId="4" borderId="31" xfId="1" applyFont="1" applyFill="1" applyBorder="1" applyAlignment="1">
      <alignment horizontal="center" wrapText="1"/>
    </xf>
    <xf numFmtId="0" fontId="11" fillId="0" borderId="30" xfId="1" applyFont="1" applyBorder="1" applyAlignment="1">
      <alignment horizontal="left" wrapText="1"/>
    </xf>
    <xf numFmtId="0" fontId="6" fillId="0" borderId="10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wrapText="1"/>
    </xf>
    <xf numFmtId="0" fontId="6" fillId="5" borderId="10" xfId="1" applyFont="1" applyFill="1" applyBorder="1" applyAlignment="1">
      <alignment horizontal="center" wrapText="1"/>
    </xf>
    <xf numFmtId="0" fontId="6" fillId="5" borderId="2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wrapText="1"/>
    </xf>
    <xf numFmtId="0" fontId="6" fillId="5" borderId="1" xfId="1" applyFont="1" applyFill="1" applyBorder="1" applyAlignment="1">
      <alignment horizontal="center" wrapText="1"/>
    </xf>
    <xf numFmtId="0" fontId="5" fillId="5" borderId="7" xfId="1" applyFont="1" applyFill="1" applyBorder="1" applyAlignment="1">
      <alignment horizontal="center" wrapText="1"/>
    </xf>
    <xf numFmtId="0" fontId="9" fillId="4" borderId="10" xfId="1" applyFont="1" applyFill="1" applyBorder="1" applyAlignment="1">
      <alignment horizontal="center" wrapText="1"/>
    </xf>
    <xf numFmtId="0" fontId="9" fillId="4" borderId="2" xfId="1" applyFont="1" applyFill="1" applyBorder="1" applyAlignment="1">
      <alignment horizontal="center" wrapText="1"/>
    </xf>
    <xf numFmtId="0" fontId="10" fillId="4" borderId="1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6" fillId="6" borderId="10" xfId="1" applyFont="1" applyFill="1" applyBorder="1" applyAlignment="1">
      <alignment horizontal="center" wrapText="1"/>
    </xf>
    <xf numFmtId="0" fontId="6" fillId="6" borderId="2" xfId="1" applyFont="1" applyFill="1" applyBorder="1" applyAlignment="1">
      <alignment horizontal="center" wrapText="1"/>
    </xf>
    <xf numFmtId="0" fontId="5" fillId="6" borderId="1" xfId="1" applyFont="1" applyFill="1" applyBorder="1" applyAlignment="1">
      <alignment horizontal="center" wrapText="1"/>
    </xf>
    <xf numFmtId="0" fontId="6" fillId="6" borderId="1" xfId="1" applyFont="1" applyFill="1" applyBorder="1" applyAlignment="1">
      <alignment horizontal="center" wrapText="1"/>
    </xf>
    <xf numFmtId="0" fontId="5" fillId="6" borderId="7" xfId="1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6" fillId="0" borderId="6" xfId="1" applyFont="1" applyFill="1" applyBorder="1" applyAlignment="1">
      <alignment horizontal="center" wrapText="1"/>
    </xf>
    <xf numFmtId="0" fontId="5" fillId="3" borderId="10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7" xfId="1" applyFont="1" applyFill="1" applyBorder="1" applyAlignment="1">
      <alignment horizontal="center" wrapText="1"/>
    </xf>
    <xf numFmtId="0" fontId="5" fillId="4" borderId="10" xfId="1" applyFont="1" applyFill="1" applyBorder="1" applyAlignment="1">
      <alignment horizontal="center" wrapText="1"/>
    </xf>
    <xf numFmtId="0" fontId="11" fillId="0" borderId="30" xfId="1" applyFont="1" applyFill="1" applyBorder="1" applyAlignment="1">
      <alignment horizontal="left" wrapText="1"/>
    </xf>
    <xf numFmtId="0" fontId="5" fillId="4" borderId="14" xfId="1" applyFont="1" applyFill="1" applyBorder="1" applyAlignment="1">
      <alignment horizontal="center" wrapText="1"/>
    </xf>
    <xf numFmtId="0" fontId="6" fillId="5" borderId="6" xfId="1" applyFont="1" applyFill="1" applyBorder="1" applyAlignment="1">
      <alignment horizontal="center" wrapText="1"/>
    </xf>
    <xf numFmtId="0" fontId="11" fillId="0" borderId="25" xfId="1" applyFont="1" applyBorder="1" applyAlignment="1">
      <alignment horizontal="left" wrapText="1"/>
    </xf>
    <xf numFmtId="0" fontId="6" fillId="4" borderId="10" xfId="1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wrapText="1"/>
    </xf>
    <xf numFmtId="0" fontId="6" fillId="4" borderId="7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wrapText="1"/>
    </xf>
    <xf numFmtId="0" fontId="6" fillId="4" borderId="6" xfId="1" applyFont="1" applyFill="1" applyBorder="1" applyAlignment="1">
      <alignment horizontal="center" wrapText="1"/>
    </xf>
    <xf numFmtId="3" fontId="11" fillId="0" borderId="24" xfId="1" applyNumberFormat="1" applyFont="1" applyBorder="1" applyAlignment="1">
      <alignment horizontal="center" wrapText="1"/>
    </xf>
    <xf numFmtId="3" fontId="11" fillId="0" borderId="1" xfId="1" applyNumberFormat="1" applyFont="1" applyBorder="1" applyAlignment="1">
      <alignment horizontal="center" wrapText="1"/>
    </xf>
    <xf numFmtId="0" fontId="11" fillId="0" borderId="25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wrapText="1"/>
    </xf>
    <xf numFmtId="0" fontId="5" fillId="3" borderId="6" xfId="1" applyFont="1" applyFill="1" applyBorder="1" applyAlignment="1">
      <alignment horizontal="center" wrapText="1"/>
    </xf>
    <xf numFmtId="0" fontId="8" fillId="4" borderId="27" xfId="1" applyFont="1" applyFill="1" applyBorder="1" applyAlignment="1">
      <alignment horizontal="left" vertical="center" wrapText="1"/>
    </xf>
    <xf numFmtId="0" fontId="11" fillId="0" borderId="2" xfId="1" applyFont="1" applyBorder="1" applyAlignment="1">
      <alignment horizontal="left" wrapText="1"/>
    </xf>
    <xf numFmtId="0" fontId="7" fillId="4" borderId="2" xfId="1" applyFont="1" applyFill="1" applyBorder="1" applyAlignment="1">
      <alignment horizontal="left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wrapText="1"/>
    </xf>
    <xf numFmtId="0" fontId="7" fillId="3" borderId="10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left" wrapText="1"/>
    </xf>
    <xf numFmtId="0" fontId="5" fillId="3" borderId="5" xfId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center" wrapText="1"/>
    </xf>
    <xf numFmtId="0" fontId="5" fillId="0" borderId="8" xfId="1" applyFont="1" applyFill="1" applyBorder="1" applyAlignment="1">
      <alignment horizontal="center" wrapText="1"/>
    </xf>
    <xf numFmtId="0" fontId="6" fillId="5" borderId="11" xfId="1" applyFont="1" applyFill="1" applyBorder="1" applyAlignment="1">
      <alignment horizontal="center" wrapText="1"/>
    </xf>
    <xf numFmtId="0" fontId="6" fillId="5" borderId="3" xfId="1" applyFont="1" applyFill="1" applyBorder="1" applyAlignment="1">
      <alignment horizontal="center" wrapText="1"/>
    </xf>
    <xf numFmtId="0" fontId="5" fillId="5" borderId="8" xfId="1" applyFont="1" applyFill="1" applyBorder="1" applyAlignment="1">
      <alignment horizontal="center" wrapText="1"/>
    </xf>
    <xf numFmtId="0" fontId="6" fillId="0" borderId="34" xfId="1" applyFont="1" applyFill="1" applyBorder="1" applyAlignment="1">
      <alignment horizontal="center" wrapText="1"/>
    </xf>
    <xf numFmtId="0" fontId="6" fillId="5" borderId="12" xfId="1" applyFont="1" applyFill="1" applyBorder="1" applyAlignment="1">
      <alignment horizontal="center" wrapText="1"/>
    </xf>
    <xf numFmtId="0" fontId="6" fillId="5" borderId="4" xfId="1" applyFont="1" applyFill="1" applyBorder="1" applyAlignment="1">
      <alignment horizontal="center" wrapText="1"/>
    </xf>
    <xf numFmtId="0" fontId="5" fillId="5" borderId="9" xfId="1" applyFont="1" applyFill="1" applyBorder="1" applyAlignment="1">
      <alignment horizontal="center" wrapText="1"/>
    </xf>
    <xf numFmtId="0" fontId="6" fillId="5" borderId="35" xfId="1" applyFont="1" applyFill="1" applyBorder="1" applyAlignment="1">
      <alignment horizontal="center" wrapText="1"/>
    </xf>
    <xf numFmtId="0" fontId="6" fillId="0" borderId="12" xfId="1" applyFont="1" applyFill="1" applyBorder="1" applyAlignment="1">
      <alignment horizontal="center" wrapText="1"/>
    </xf>
    <xf numFmtId="0" fontId="6" fillId="0" borderId="4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6" fillId="0" borderId="35" xfId="1" applyFont="1" applyFill="1" applyBorder="1" applyAlignment="1">
      <alignment horizontal="center" wrapText="1"/>
    </xf>
    <xf numFmtId="0" fontId="6" fillId="5" borderId="34" xfId="1" applyFont="1" applyFill="1" applyBorder="1" applyAlignment="1">
      <alignment horizontal="center" wrapText="1"/>
    </xf>
    <xf numFmtId="0" fontId="7" fillId="3" borderId="25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7" fillId="3" borderId="27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/>
    </xf>
    <xf numFmtId="0" fontId="5" fillId="0" borderId="34" xfId="1" applyFont="1" applyBorder="1" applyAlignment="1">
      <alignment textRotation="90"/>
    </xf>
    <xf numFmtId="0" fontId="9" fillId="5" borderId="1" xfId="1" applyFont="1" applyFill="1" applyBorder="1" applyAlignment="1">
      <alignment horizontal="center" wrapText="1"/>
    </xf>
    <xf numFmtId="0" fontId="9" fillId="5" borderId="7" xfId="1" applyFont="1" applyFill="1" applyBorder="1" applyAlignment="1">
      <alignment horizontal="center" wrapText="1"/>
    </xf>
    <xf numFmtId="0" fontId="3" fillId="0" borderId="25" xfId="1" applyFont="1" applyBorder="1" applyAlignment="1">
      <alignment horizontal="left" wrapText="1"/>
    </xf>
    <xf numFmtId="0" fontId="6" fillId="3" borderId="6" xfId="1" applyFont="1" applyFill="1" applyBorder="1" applyAlignment="1">
      <alignment horizontal="center"/>
    </xf>
    <xf numFmtId="0" fontId="6" fillId="7" borderId="1" xfId="1" applyFont="1" applyFill="1" applyBorder="1" applyAlignment="1">
      <alignment horizontal="center" wrapText="1"/>
    </xf>
    <xf numFmtId="0" fontId="5" fillId="7" borderId="1" xfId="1" applyFont="1" applyFill="1" applyBorder="1" applyAlignment="1">
      <alignment horizontal="center" wrapText="1"/>
    </xf>
    <xf numFmtId="0" fontId="6" fillId="7" borderId="2" xfId="1" applyFont="1" applyFill="1" applyBorder="1" applyAlignment="1">
      <alignment horizontal="center" wrapText="1"/>
    </xf>
    <xf numFmtId="0" fontId="5" fillId="7" borderId="7" xfId="1" applyFont="1" applyFill="1" applyBorder="1" applyAlignment="1">
      <alignment horizontal="center" wrapText="1"/>
    </xf>
    <xf numFmtId="0" fontId="3" fillId="0" borderId="30" xfId="1" applyFont="1" applyBorder="1" applyAlignment="1">
      <alignment horizontal="left" wrapText="1"/>
    </xf>
    <xf numFmtId="0" fontId="2" fillId="0" borderId="30" xfId="1" applyFont="1" applyBorder="1" applyAlignment="1">
      <alignment horizontal="left" wrapText="1"/>
    </xf>
    <xf numFmtId="0" fontId="6" fillId="3" borderId="1" xfId="1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 wrapText="1"/>
    </xf>
    <xf numFmtId="0" fontId="11" fillId="0" borderId="25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center" wrapText="1"/>
    </xf>
    <xf numFmtId="0" fontId="6" fillId="5" borderId="5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11" xfId="1" applyFont="1" applyFill="1" applyBorder="1" applyAlignment="1">
      <alignment horizontal="center" textRotation="90" wrapText="1"/>
    </xf>
    <xf numFmtId="0" fontId="5" fillId="2" borderId="40" xfId="1" applyFont="1" applyFill="1" applyBorder="1" applyAlignment="1">
      <alignment horizontal="center" textRotation="90" wrapText="1"/>
    </xf>
    <xf numFmtId="0" fontId="5" fillId="2" borderId="21" xfId="1" applyFont="1" applyFill="1" applyBorder="1" applyAlignment="1">
      <alignment horizontal="center" textRotation="90" wrapText="1"/>
    </xf>
    <xf numFmtId="0" fontId="5" fillId="0" borderId="21" xfId="1" applyFont="1" applyBorder="1" applyAlignment="1">
      <alignment textRotation="90"/>
    </xf>
    <xf numFmtId="0" fontId="13" fillId="0" borderId="0" xfId="1" applyFont="1"/>
    <xf numFmtId="0" fontId="13" fillId="2" borderId="3" xfId="1" applyFont="1" applyFill="1" applyBorder="1" applyAlignment="1">
      <alignment wrapText="1"/>
    </xf>
    <xf numFmtId="0" fontId="12" fillId="2" borderId="41" xfId="1" applyFont="1" applyFill="1" applyBorder="1" applyAlignment="1">
      <alignment horizontal="center" wrapText="1"/>
    </xf>
    <xf numFmtId="0" fontId="13" fillId="2" borderId="4" xfId="1" applyFont="1" applyFill="1" applyBorder="1" applyAlignment="1">
      <alignment wrapText="1"/>
    </xf>
    <xf numFmtId="0" fontId="12" fillId="2" borderId="1" xfId="1" applyFont="1" applyFill="1" applyBorder="1" applyAlignment="1">
      <alignment horizontal="center" textRotation="90" wrapText="1"/>
    </xf>
    <xf numFmtId="0" fontId="12" fillId="0" borderId="1" xfId="1" applyFont="1" applyBorder="1" applyAlignment="1">
      <alignment textRotation="90"/>
    </xf>
    <xf numFmtId="0" fontId="12" fillId="3" borderId="1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wrapText="1"/>
    </xf>
    <xf numFmtId="0" fontId="12" fillId="3" borderId="1" xfId="1" applyFont="1" applyFill="1" applyBorder="1" applyAlignment="1">
      <alignment horizontal="center" wrapText="1"/>
    </xf>
    <xf numFmtId="0" fontId="12" fillId="0" borderId="1" xfId="1" applyFont="1" applyBorder="1" applyAlignment="1">
      <alignment horizontal="left" vertical="center" wrapText="1"/>
    </xf>
    <xf numFmtId="0" fontId="12" fillId="2" borderId="5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center" wrapText="1"/>
    </xf>
    <xf numFmtId="0" fontId="12" fillId="4" borderId="1" xfId="1" applyFont="1" applyFill="1" applyBorder="1" applyAlignment="1">
      <alignment horizontal="left" vertical="center" wrapText="1"/>
    </xf>
    <xf numFmtId="0" fontId="12" fillId="4" borderId="5" xfId="1" applyFont="1" applyFill="1" applyBorder="1" applyAlignment="1">
      <alignment horizontal="center" wrapText="1"/>
    </xf>
    <xf numFmtId="0" fontId="12" fillId="4" borderId="1" xfId="1" applyFont="1" applyFill="1" applyBorder="1" applyAlignment="1">
      <alignment horizontal="center" wrapText="1"/>
    </xf>
    <xf numFmtId="0" fontId="14" fillId="4" borderId="1" xfId="1" applyFont="1" applyFill="1" applyBorder="1" applyAlignment="1">
      <alignment horizontal="left" vertical="center" wrapText="1"/>
    </xf>
    <xf numFmtId="0" fontId="15" fillId="4" borderId="5" xfId="1" applyFont="1" applyFill="1" applyBorder="1" applyAlignment="1">
      <alignment horizontal="center" wrapText="1"/>
    </xf>
    <xf numFmtId="0" fontId="15" fillId="4" borderId="1" xfId="1" applyFont="1" applyFill="1" applyBorder="1" applyAlignment="1">
      <alignment horizontal="center" wrapText="1"/>
    </xf>
    <xf numFmtId="0" fontId="13" fillId="0" borderId="1" xfId="1" applyFont="1" applyBorder="1" applyAlignment="1">
      <alignment horizontal="left" wrapText="1"/>
    </xf>
    <xf numFmtId="0" fontId="13" fillId="0" borderId="5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left" wrapText="1"/>
    </xf>
    <xf numFmtId="0" fontId="13" fillId="0" borderId="5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4" borderId="5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3" fillId="7" borderId="5" xfId="1" applyFont="1" applyFill="1" applyBorder="1" applyAlignment="1">
      <alignment horizontal="center" wrapText="1"/>
    </xf>
    <xf numFmtId="0" fontId="13" fillId="7" borderId="1" xfId="1" applyFont="1" applyFill="1" applyBorder="1" applyAlignment="1">
      <alignment horizontal="center" wrapText="1"/>
    </xf>
    <xf numFmtId="0" fontId="12" fillId="7" borderId="1" xfId="1" applyFont="1" applyFill="1" applyBorder="1" applyAlignment="1">
      <alignment horizontal="center" wrapText="1"/>
    </xf>
    <xf numFmtId="0" fontId="13" fillId="4" borderId="5" xfId="1" applyFont="1" applyFill="1" applyBorder="1" applyAlignment="1">
      <alignment horizontal="center" wrapText="1"/>
    </xf>
    <xf numFmtId="0" fontId="13" fillId="4" borderId="1" xfId="1" applyFont="1" applyFill="1" applyBorder="1" applyAlignment="1">
      <alignment horizontal="center" wrapText="1"/>
    </xf>
    <xf numFmtId="0" fontId="12" fillId="0" borderId="5" xfId="1" applyFont="1" applyFill="1" applyBorder="1" applyAlignment="1">
      <alignment horizontal="center" wrapText="1"/>
    </xf>
    <xf numFmtId="3" fontId="13" fillId="0" borderId="5" xfId="1" applyNumberFormat="1" applyFont="1" applyBorder="1" applyAlignment="1">
      <alignment horizontal="center" wrapText="1"/>
    </xf>
    <xf numFmtId="3" fontId="13" fillId="0" borderId="1" xfId="1" applyNumberFormat="1" applyFont="1" applyBorder="1" applyAlignment="1">
      <alignment horizontal="center" wrapText="1"/>
    </xf>
    <xf numFmtId="0" fontId="15" fillId="5" borderId="5" xfId="1" applyFont="1" applyFill="1" applyBorder="1" applyAlignment="1">
      <alignment horizontal="center" wrapText="1"/>
    </xf>
    <xf numFmtId="0" fontId="15" fillId="5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3" borderId="5" xfId="1" applyFont="1" applyFill="1" applyBorder="1" applyAlignment="1">
      <alignment horizontal="center" wrapText="1"/>
    </xf>
    <xf numFmtId="0" fontId="13" fillId="3" borderId="1" xfId="1" applyFont="1" applyFill="1" applyBorder="1" applyAlignment="1">
      <alignment horizontal="center" wrapText="1"/>
    </xf>
    <xf numFmtId="0" fontId="12" fillId="3" borderId="1" xfId="1" applyFont="1" applyFill="1" applyBorder="1" applyAlignment="1">
      <alignment horizontal="left" vertical="center" wrapText="1"/>
    </xf>
    <xf numFmtId="0" fontId="13" fillId="3" borderId="5" xfId="1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3" borderId="5" xfId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12" fillId="8" borderId="1" xfId="1" applyFont="1" applyFill="1" applyBorder="1" applyAlignment="1">
      <alignment horizontal="center" wrapText="1"/>
    </xf>
    <xf numFmtId="0" fontId="13" fillId="7" borderId="0" xfId="1" applyFont="1" applyFill="1"/>
    <xf numFmtId="0" fontId="12" fillId="9" borderId="1" xfId="1" applyFont="1" applyFill="1" applyBorder="1" applyAlignment="1">
      <alignment horizontal="center" wrapText="1"/>
    </xf>
    <xf numFmtId="0" fontId="15" fillId="10" borderId="1" xfId="1" applyFont="1" applyFill="1" applyBorder="1" applyAlignment="1">
      <alignment horizontal="center" wrapText="1"/>
    </xf>
    <xf numFmtId="0" fontId="13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 wrapText="1"/>
    </xf>
    <xf numFmtId="0" fontId="12" fillId="10" borderId="1" xfId="1" applyFont="1" applyFill="1" applyBorder="1" applyAlignment="1">
      <alignment horizontal="center" wrapText="1"/>
    </xf>
    <xf numFmtId="0" fontId="13" fillId="7" borderId="1" xfId="1" applyFont="1" applyFill="1" applyBorder="1" applyAlignment="1">
      <alignment horizontal="center"/>
    </xf>
    <xf numFmtId="0" fontId="12" fillId="7" borderId="1" xfId="1" applyFont="1" applyFill="1" applyBorder="1" applyAlignment="1">
      <alignment horizontal="center"/>
    </xf>
    <xf numFmtId="0" fontId="13" fillId="10" borderId="1" xfId="1" applyFont="1" applyFill="1" applyBorder="1" applyAlignment="1">
      <alignment horizontal="center" wrapText="1"/>
    </xf>
    <xf numFmtId="0" fontId="12" fillId="10" borderId="1" xfId="1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wrapText="1"/>
    </xf>
    <xf numFmtId="3" fontId="13" fillId="7" borderId="1" xfId="1" applyNumberFormat="1" applyFont="1" applyFill="1" applyBorder="1" applyAlignment="1">
      <alignment horizontal="center" wrapText="1"/>
    </xf>
    <xf numFmtId="0" fontId="12" fillId="8" borderId="1" xfId="1" applyFont="1" applyFill="1" applyBorder="1" applyAlignment="1">
      <alignment horizontal="center"/>
    </xf>
    <xf numFmtId="0" fontId="12" fillId="8" borderId="1" xfId="1" applyFont="1" applyFill="1" applyBorder="1" applyAlignment="1">
      <alignment horizontal="center" vertical="center" wrapText="1"/>
    </xf>
    <xf numFmtId="0" fontId="12" fillId="9" borderId="1" xfId="1" applyFont="1" applyFill="1" applyBorder="1" applyAlignment="1">
      <alignment horizontal="left" vertical="center" wrapText="1"/>
    </xf>
    <xf numFmtId="0" fontId="14" fillId="10" borderId="1" xfId="1" applyFont="1" applyFill="1" applyBorder="1" applyAlignment="1">
      <alignment horizontal="left" vertical="center" wrapText="1"/>
    </xf>
    <xf numFmtId="0" fontId="15" fillId="7" borderId="1" xfId="1" applyFont="1" applyFill="1" applyBorder="1" applyAlignment="1">
      <alignment horizontal="center" wrapText="1"/>
    </xf>
    <xf numFmtId="0" fontId="12" fillId="8" borderId="1" xfId="1" applyFont="1" applyFill="1" applyBorder="1" applyAlignment="1">
      <alignment horizontal="left" vertical="center" wrapText="1"/>
    </xf>
    <xf numFmtId="0" fontId="17" fillId="0" borderId="0" xfId="1" applyFont="1"/>
    <xf numFmtId="0" fontId="16" fillId="2" borderId="11" xfId="1" applyFont="1" applyFill="1" applyBorder="1" applyAlignment="1">
      <alignment horizontal="center" wrapText="1"/>
    </xf>
    <xf numFmtId="0" fontId="16" fillId="2" borderId="3" xfId="1" applyFont="1" applyFill="1" applyBorder="1" applyAlignment="1">
      <alignment horizontal="center" wrapText="1"/>
    </xf>
    <xf numFmtId="0" fontId="16" fillId="3" borderId="1" xfId="1" applyFont="1" applyFill="1" applyBorder="1" applyAlignment="1">
      <alignment horizontal="center" vertical="center" wrapText="1"/>
    </xf>
    <xf numFmtId="3" fontId="16" fillId="3" borderId="42" xfId="1" applyNumberFormat="1" applyFont="1" applyFill="1" applyBorder="1" applyAlignment="1">
      <alignment horizontal="center" wrapText="1"/>
    </xf>
    <xf numFmtId="3" fontId="16" fillId="3" borderId="19" xfId="1" applyNumberFormat="1" applyFont="1" applyFill="1" applyBorder="1" applyAlignment="1">
      <alignment horizontal="center" wrapText="1"/>
    </xf>
    <xf numFmtId="0" fontId="16" fillId="0" borderId="1" xfId="1" applyFont="1" applyBorder="1" applyAlignment="1">
      <alignment horizontal="left" vertical="center" wrapText="1"/>
    </xf>
    <xf numFmtId="3" fontId="16" fillId="2" borderId="6" xfId="1" applyNumberFormat="1" applyFont="1" applyFill="1" applyBorder="1" applyAlignment="1">
      <alignment horizontal="center" wrapText="1"/>
    </xf>
    <xf numFmtId="3" fontId="16" fillId="2" borderId="1" xfId="1" applyNumberFormat="1" applyFont="1" applyFill="1" applyBorder="1" applyAlignment="1">
      <alignment horizontal="center" wrapText="1"/>
    </xf>
    <xf numFmtId="3" fontId="16" fillId="2" borderId="10" xfId="1" applyNumberFormat="1" applyFont="1" applyFill="1" applyBorder="1" applyAlignment="1">
      <alignment horizontal="center" wrapText="1"/>
    </xf>
    <xf numFmtId="3" fontId="16" fillId="2" borderId="5" xfId="1" applyNumberFormat="1" applyFont="1" applyFill="1" applyBorder="1" applyAlignment="1">
      <alignment horizontal="center" wrapText="1"/>
    </xf>
    <xf numFmtId="0" fontId="16" fillId="3" borderId="2" xfId="1" applyFont="1" applyFill="1" applyBorder="1" applyAlignment="1">
      <alignment horizontal="center" vertical="center" wrapText="1"/>
    </xf>
    <xf numFmtId="3" fontId="16" fillId="3" borderId="6" xfId="1" applyNumberFormat="1" applyFont="1" applyFill="1" applyBorder="1" applyAlignment="1">
      <alignment horizontal="center" wrapText="1"/>
    </xf>
    <xf numFmtId="3" fontId="16" fillId="3" borderId="1" xfId="1" applyNumberFormat="1" applyFont="1" applyFill="1" applyBorder="1" applyAlignment="1">
      <alignment horizontal="center" wrapText="1"/>
    </xf>
    <xf numFmtId="0" fontId="16" fillId="4" borderId="1" xfId="1" applyFont="1" applyFill="1" applyBorder="1" applyAlignment="1">
      <alignment horizontal="left" vertical="center" wrapText="1"/>
    </xf>
    <xf numFmtId="3" fontId="16" fillId="4" borderId="6" xfId="1" applyNumberFormat="1" applyFont="1" applyFill="1" applyBorder="1" applyAlignment="1">
      <alignment horizontal="center" wrapText="1"/>
    </xf>
    <xf numFmtId="3" fontId="16" fillId="4" borderId="1" xfId="1" applyNumberFormat="1" applyFont="1" applyFill="1" applyBorder="1" applyAlignment="1">
      <alignment horizontal="center" wrapText="1"/>
    </xf>
    <xf numFmtId="0" fontId="18" fillId="4" borderId="1" xfId="1" applyFont="1" applyFill="1" applyBorder="1" applyAlignment="1">
      <alignment horizontal="left" vertical="center" wrapText="1"/>
    </xf>
    <xf numFmtId="3" fontId="19" fillId="4" borderId="6" xfId="1" applyNumberFormat="1" applyFont="1" applyFill="1" applyBorder="1" applyAlignment="1">
      <alignment horizontal="center" wrapText="1"/>
    </xf>
    <xf numFmtId="3" fontId="19" fillId="4" borderId="5" xfId="1" applyNumberFormat="1" applyFont="1" applyFill="1" applyBorder="1" applyAlignment="1">
      <alignment horizontal="center" wrapText="1"/>
    </xf>
    <xf numFmtId="0" fontId="17" fillId="0" borderId="1" xfId="1" applyFont="1" applyBorder="1" applyAlignment="1">
      <alignment horizontal="left" wrapText="1"/>
    </xf>
    <xf numFmtId="3" fontId="17" fillId="0" borderId="6" xfId="1" applyNumberFormat="1" applyFont="1" applyBorder="1" applyAlignment="1">
      <alignment horizontal="center" wrapText="1"/>
    </xf>
    <xf numFmtId="3" fontId="17" fillId="0" borderId="1" xfId="1" applyNumberFormat="1" applyFont="1" applyBorder="1" applyAlignment="1">
      <alignment horizontal="center" wrapText="1"/>
    </xf>
    <xf numFmtId="3" fontId="19" fillId="4" borderId="1" xfId="1" applyNumberFormat="1" applyFont="1" applyFill="1" applyBorder="1" applyAlignment="1">
      <alignment horizontal="center" wrapText="1"/>
    </xf>
    <xf numFmtId="3" fontId="17" fillId="7" borderId="6" xfId="1" applyNumberFormat="1" applyFont="1" applyFill="1" applyBorder="1" applyAlignment="1">
      <alignment horizontal="center" wrapText="1"/>
    </xf>
    <xf numFmtId="3" fontId="17" fillId="7" borderId="1" xfId="1" applyNumberFormat="1" applyFont="1" applyFill="1" applyBorder="1" applyAlignment="1">
      <alignment horizontal="center" wrapText="1"/>
    </xf>
    <xf numFmtId="3" fontId="17" fillId="4" borderId="1" xfId="1" applyNumberFormat="1" applyFont="1" applyFill="1" applyBorder="1" applyAlignment="1">
      <alignment horizontal="center" wrapText="1"/>
    </xf>
    <xf numFmtId="3" fontId="17" fillId="4" borderId="6" xfId="1" applyNumberFormat="1" applyFont="1" applyFill="1" applyBorder="1" applyAlignment="1">
      <alignment horizontal="center" wrapText="1"/>
    </xf>
    <xf numFmtId="3" fontId="17" fillId="4" borderId="5" xfId="1" applyNumberFormat="1" applyFont="1" applyFill="1" applyBorder="1" applyAlignment="1">
      <alignment horizontal="center" wrapText="1"/>
    </xf>
    <xf numFmtId="3" fontId="17" fillId="0" borderId="6" xfId="1" applyNumberFormat="1" applyFont="1" applyBorder="1" applyAlignment="1">
      <alignment horizontal="center"/>
    </xf>
    <xf numFmtId="3" fontId="17" fillId="0" borderId="1" xfId="1" applyNumberFormat="1" applyFont="1" applyBorder="1" applyAlignment="1">
      <alignment horizontal="center"/>
    </xf>
    <xf numFmtId="0" fontId="20" fillId="0" borderId="1" xfId="1" applyFont="1" applyBorder="1" applyAlignment="1">
      <alignment horizontal="left" wrapText="1"/>
    </xf>
    <xf numFmtId="3" fontId="17" fillId="4" borderId="6" xfId="1" applyNumberFormat="1" applyFont="1" applyFill="1" applyBorder="1" applyAlignment="1">
      <alignment horizontal="center" vertical="center" wrapText="1"/>
    </xf>
    <xf numFmtId="3" fontId="17" fillId="4" borderId="5" xfId="1" applyNumberFormat="1" applyFont="1" applyFill="1" applyBorder="1" applyAlignment="1">
      <alignment horizontal="center" vertical="center" wrapText="1"/>
    </xf>
    <xf numFmtId="3" fontId="17" fillId="7" borderId="5" xfId="1" applyNumberFormat="1" applyFont="1" applyFill="1" applyBorder="1" applyAlignment="1">
      <alignment horizontal="center" wrapText="1"/>
    </xf>
    <xf numFmtId="3" fontId="16" fillId="3" borderId="10" xfId="1" applyNumberFormat="1" applyFont="1" applyFill="1" applyBorder="1" applyAlignment="1">
      <alignment horizontal="center" wrapText="1"/>
    </xf>
    <xf numFmtId="3" fontId="16" fillId="3" borderId="5" xfId="1" applyNumberFormat="1" applyFont="1" applyFill="1" applyBorder="1" applyAlignment="1">
      <alignment horizontal="center" wrapText="1"/>
    </xf>
    <xf numFmtId="0" fontId="18" fillId="4" borderId="1" xfId="1" applyFont="1" applyFill="1" applyBorder="1" applyAlignment="1">
      <alignment horizontal="left" wrapText="1"/>
    </xf>
    <xf numFmtId="0" fontId="16" fillId="3" borderId="1" xfId="1" applyFont="1" applyFill="1" applyBorder="1" applyAlignment="1">
      <alignment horizontal="left" vertical="center" wrapText="1"/>
    </xf>
    <xf numFmtId="3" fontId="16" fillId="3" borderId="6" xfId="1" applyNumberFormat="1" applyFont="1" applyFill="1" applyBorder="1" applyAlignment="1">
      <alignment horizontal="center"/>
    </xf>
    <xf numFmtId="3" fontId="16" fillId="3" borderId="1" xfId="1" applyNumberFormat="1" applyFont="1" applyFill="1" applyBorder="1" applyAlignment="1">
      <alignment horizontal="center"/>
    </xf>
    <xf numFmtId="3" fontId="17" fillId="3" borderId="6" xfId="1" applyNumberFormat="1" applyFont="1" applyFill="1" applyBorder="1" applyAlignment="1">
      <alignment horizontal="center"/>
    </xf>
    <xf numFmtId="3" fontId="17" fillId="3" borderId="1" xfId="1" applyNumberFormat="1" applyFont="1" applyFill="1" applyBorder="1" applyAlignment="1">
      <alignment horizontal="center" wrapText="1"/>
    </xf>
    <xf numFmtId="3" fontId="17" fillId="3" borderId="1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wrapText="1"/>
    </xf>
    <xf numFmtId="0" fontId="5" fillId="2" borderId="37" xfId="1" applyFont="1" applyFill="1" applyBorder="1" applyAlignment="1">
      <alignment horizontal="center" wrapText="1"/>
    </xf>
    <xf numFmtId="0" fontId="5" fillId="2" borderId="38" xfId="1" applyFont="1" applyFill="1" applyBorder="1" applyAlignment="1">
      <alignment horizontal="center" wrapText="1"/>
    </xf>
    <xf numFmtId="0" fontId="5" fillId="2" borderId="8" xfId="1" applyFont="1" applyFill="1" applyBorder="1" applyAlignment="1">
      <alignment horizontal="center" textRotation="90" wrapText="1"/>
    </xf>
    <xf numFmtId="0" fontId="5" fillId="2" borderId="15" xfId="1" applyFont="1" applyFill="1" applyBorder="1" applyAlignment="1">
      <alignment horizontal="center" textRotation="90" wrapText="1"/>
    </xf>
    <xf numFmtId="0" fontId="5" fillId="2" borderId="6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36" xfId="1" applyFont="1" applyFill="1" applyBorder="1" applyAlignment="1">
      <alignment horizontal="center" textRotation="90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11" xfId="1" applyFont="1" applyFill="1" applyBorder="1" applyAlignment="1">
      <alignment horizontal="center" textRotation="90" wrapText="1"/>
    </xf>
    <xf numFmtId="0" fontId="5" fillId="2" borderId="39" xfId="1" applyFont="1" applyFill="1" applyBorder="1" applyAlignment="1">
      <alignment horizontal="center" textRotation="90" wrapText="1"/>
    </xf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2" borderId="5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center" wrapText="1"/>
    </xf>
    <xf numFmtId="0" fontId="12" fillId="2" borderId="5" xfId="1" applyFont="1" applyFill="1" applyBorder="1" applyAlignment="1">
      <alignment horizontal="center" textRotation="90" wrapText="1"/>
    </xf>
    <xf numFmtId="0" fontId="12" fillId="2" borderId="1" xfId="1" applyFont="1" applyFill="1" applyBorder="1" applyAlignment="1">
      <alignment horizontal="center" textRotation="90" wrapText="1"/>
    </xf>
    <xf numFmtId="0" fontId="12" fillId="7" borderId="1" xfId="1" applyFont="1" applyFill="1" applyBorder="1" applyAlignment="1">
      <alignment horizontal="center" textRotation="90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1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0" borderId="26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center" wrapText="1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zoomScale="115" zoomScaleNormal="115" workbookViewId="0">
      <pane ySplit="5" topLeftCell="A6" activePane="bottomLeft" state="frozen"/>
      <selection pane="bottomLeft" activeCell="C6" sqref="C6"/>
    </sheetView>
  </sheetViews>
  <sheetFormatPr defaultRowHeight="21" customHeight="1" x14ac:dyDescent="0.4"/>
  <cols>
    <col min="1" max="1" width="39.5703125" style="1" customWidth="1"/>
    <col min="2" max="2" width="4.42578125" style="1" customWidth="1"/>
    <col min="3" max="3" width="4.140625" style="1" customWidth="1"/>
    <col min="4" max="4" width="3.85546875" style="1" customWidth="1"/>
    <col min="5" max="5" width="4.42578125" style="1" customWidth="1"/>
    <col min="6" max="7" width="4.5703125" style="1" customWidth="1"/>
    <col min="8" max="8" width="4.42578125" style="1" customWidth="1"/>
    <col min="9" max="16384" width="9.140625" style="1"/>
  </cols>
  <sheetData>
    <row r="1" spans="1:8" ht="21" customHeight="1" x14ac:dyDescent="0.4">
      <c r="A1" s="261" t="s">
        <v>0</v>
      </c>
      <c r="B1" s="261"/>
      <c r="C1" s="261"/>
      <c r="D1" s="261"/>
      <c r="E1" s="261"/>
      <c r="F1" s="261"/>
      <c r="G1" s="261"/>
      <c r="H1" s="261"/>
    </row>
    <row r="2" spans="1:8" ht="21" customHeight="1" x14ac:dyDescent="0.4">
      <c r="A2" s="262" t="s">
        <v>207</v>
      </c>
      <c r="B2" s="262"/>
      <c r="C2" s="262"/>
      <c r="D2" s="262"/>
      <c r="E2" s="262"/>
      <c r="F2" s="262"/>
      <c r="G2" s="262"/>
      <c r="H2" s="262"/>
    </row>
    <row r="3" spans="1:8" ht="21" customHeight="1" x14ac:dyDescent="0.4">
      <c r="A3" s="2"/>
      <c r="B3" s="270" t="s">
        <v>158</v>
      </c>
      <c r="C3" s="271"/>
      <c r="D3" s="271"/>
      <c r="E3" s="271"/>
      <c r="F3" s="271"/>
      <c r="G3" s="272"/>
      <c r="H3" s="273"/>
    </row>
    <row r="4" spans="1:8" ht="21" customHeight="1" x14ac:dyDescent="0.4">
      <c r="A4" s="3" t="s">
        <v>137</v>
      </c>
      <c r="B4" s="263" t="s">
        <v>3</v>
      </c>
      <c r="C4" s="264"/>
      <c r="D4" s="264"/>
      <c r="E4" s="265" t="s">
        <v>4</v>
      </c>
      <c r="F4" s="266"/>
      <c r="G4" s="267"/>
      <c r="H4" s="268" t="s">
        <v>5</v>
      </c>
    </row>
    <row r="5" spans="1:8" ht="29.25" thickBot="1" x14ac:dyDescent="0.45">
      <c r="A5" s="4"/>
      <c r="B5" s="5" t="s">
        <v>6</v>
      </c>
      <c r="C5" s="6" t="s">
        <v>7</v>
      </c>
      <c r="D5" s="7" t="s">
        <v>1</v>
      </c>
      <c r="E5" s="6" t="s">
        <v>6</v>
      </c>
      <c r="F5" s="6" t="s">
        <v>7</v>
      </c>
      <c r="G5" s="6" t="s">
        <v>1</v>
      </c>
      <c r="H5" s="269"/>
    </row>
    <row r="6" spans="1:8" ht="21" customHeight="1" x14ac:dyDescent="0.4">
      <c r="A6" s="8" t="s">
        <v>0</v>
      </c>
      <c r="B6" s="9">
        <f>SUM(B7:B9)</f>
        <v>3155</v>
      </c>
      <c r="C6" s="10">
        <f>SUM(C7:C9)</f>
        <v>2812</v>
      </c>
      <c r="D6" s="10">
        <f>B6+C6</f>
        <v>5967</v>
      </c>
      <c r="E6" s="10">
        <f t="shared" ref="E6:H6" si="0">SUM(E7:E9)</f>
        <v>7526</v>
      </c>
      <c r="F6" s="10">
        <f t="shared" si="0"/>
        <v>5432</v>
      </c>
      <c r="G6" s="10">
        <f t="shared" si="0"/>
        <v>12958</v>
      </c>
      <c r="H6" s="11">
        <f t="shared" si="0"/>
        <v>5400</v>
      </c>
    </row>
    <row r="7" spans="1:8" ht="21" customHeight="1" x14ac:dyDescent="0.4">
      <c r="A7" s="12" t="s">
        <v>8</v>
      </c>
      <c r="B7" s="122">
        <f>B113</f>
        <v>80</v>
      </c>
      <c r="C7" s="123">
        <f>C113</f>
        <v>160</v>
      </c>
      <c r="D7" s="123">
        <f>B7+C7</f>
        <v>240</v>
      </c>
      <c r="E7" s="123">
        <f t="shared" ref="E7:H7" si="1">E113</f>
        <v>557</v>
      </c>
      <c r="F7" s="123">
        <f t="shared" si="1"/>
        <v>17</v>
      </c>
      <c r="G7" s="123">
        <f t="shared" si="1"/>
        <v>574</v>
      </c>
      <c r="H7" s="124">
        <f t="shared" si="1"/>
        <v>210</v>
      </c>
    </row>
    <row r="8" spans="1:8" ht="21" customHeight="1" x14ac:dyDescent="0.4">
      <c r="A8" s="12" t="s">
        <v>9</v>
      </c>
      <c r="B8" s="13">
        <f t="shared" ref="B8:H8" si="2">B11+B42+B68+B79+B91+B102+B122+B145+B157+B159+B180+B209+B225+B256+B270</f>
        <v>3075</v>
      </c>
      <c r="C8" s="123">
        <f t="shared" si="2"/>
        <v>2577</v>
      </c>
      <c r="D8" s="123">
        <f t="shared" si="2"/>
        <v>5687</v>
      </c>
      <c r="E8" s="123">
        <f t="shared" si="2"/>
        <v>6966</v>
      </c>
      <c r="F8" s="123">
        <f t="shared" si="2"/>
        <v>5397</v>
      </c>
      <c r="G8" s="123">
        <f>G11+G42+G68+G79+G91+G102+G122+G145+G157+G159+G180+G209+G225+G256+G270</f>
        <v>12363</v>
      </c>
      <c r="H8" s="124">
        <f t="shared" si="2"/>
        <v>5166</v>
      </c>
    </row>
    <row r="9" spans="1:8" ht="21" customHeight="1" thickBot="1" x14ac:dyDescent="0.45">
      <c r="A9" s="14" t="s">
        <v>10</v>
      </c>
      <c r="B9" s="15">
        <f>B38+B66+B141+B252+B155</f>
        <v>0</v>
      </c>
      <c r="C9" s="15">
        <f>C38+C66+C141+C252+C155</f>
        <v>75</v>
      </c>
      <c r="D9" s="15">
        <f>D38+D66+D141+D252+D155</f>
        <v>75</v>
      </c>
      <c r="E9" s="16">
        <f>E38+E66+E141+E252</f>
        <v>3</v>
      </c>
      <c r="F9" s="16">
        <f>F38+F66+F141+F252</f>
        <v>18</v>
      </c>
      <c r="G9" s="16">
        <f>G38+G66+G141+G252</f>
        <v>21</v>
      </c>
      <c r="H9" s="17">
        <f>H38+H66+H141+H252</f>
        <v>24</v>
      </c>
    </row>
    <row r="10" spans="1:8" ht="21" customHeight="1" x14ac:dyDescent="0.4">
      <c r="A10" s="18" t="s">
        <v>11</v>
      </c>
      <c r="B10" s="9">
        <f>B11+B38</f>
        <v>325</v>
      </c>
      <c r="C10" s="10">
        <f>C11+C38</f>
        <v>445</v>
      </c>
      <c r="D10" s="10">
        <f t="shared" ref="D10:D25" si="3">B10+C10</f>
        <v>770</v>
      </c>
      <c r="E10" s="19">
        <f>E11+E66</f>
        <v>797</v>
      </c>
      <c r="F10" s="20">
        <f>F11+F38</f>
        <v>1383</v>
      </c>
      <c r="G10" s="20">
        <f>G11+G38</f>
        <v>2180</v>
      </c>
      <c r="H10" s="21">
        <f>H11+H38</f>
        <v>791</v>
      </c>
    </row>
    <row r="11" spans="1:8" ht="21" customHeight="1" x14ac:dyDescent="0.4">
      <c r="A11" s="22" t="s">
        <v>9</v>
      </c>
      <c r="B11" s="23">
        <f>B12+B24+B33</f>
        <v>325</v>
      </c>
      <c r="C11" s="24">
        <f>C12+C24+C33</f>
        <v>430</v>
      </c>
      <c r="D11" s="24">
        <f t="shared" si="3"/>
        <v>755</v>
      </c>
      <c r="E11" s="24">
        <f t="shared" ref="E11:H11" si="4">E12+E24+E33</f>
        <v>797</v>
      </c>
      <c r="F11" s="25">
        <f t="shared" si="4"/>
        <v>1377</v>
      </c>
      <c r="G11" s="25">
        <f t="shared" si="4"/>
        <v>2174</v>
      </c>
      <c r="H11" s="26">
        <f t="shared" si="4"/>
        <v>782</v>
      </c>
    </row>
    <row r="12" spans="1:8" ht="21" customHeight="1" x14ac:dyDescent="0.4">
      <c r="A12" s="27" t="s">
        <v>38</v>
      </c>
      <c r="B12" s="28">
        <f>SUM(B13:B23)</f>
        <v>190</v>
      </c>
      <c r="C12" s="29">
        <f>SUM(C13:C23)</f>
        <v>245</v>
      </c>
      <c r="D12" s="30">
        <f t="shared" si="3"/>
        <v>435</v>
      </c>
      <c r="E12" s="31">
        <f t="shared" ref="E12:H12" si="5">SUM(E13:E23)</f>
        <v>635</v>
      </c>
      <c r="F12" s="31">
        <f t="shared" si="5"/>
        <v>920</v>
      </c>
      <c r="G12" s="31">
        <f t="shared" si="5"/>
        <v>1555</v>
      </c>
      <c r="H12" s="32">
        <f t="shared" si="5"/>
        <v>463</v>
      </c>
    </row>
    <row r="13" spans="1:8" ht="21" customHeight="1" x14ac:dyDescent="0.4">
      <c r="A13" s="33" t="s">
        <v>42</v>
      </c>
      <c r="B13" s="34">
        <v>30</v>
      </c>
      <c r="C13" s="35">
        <v>30</v>
      </c>
      <c r="D13" s="36">
        <f t="shared" si="3"/>
        <v>60</v>
      </c>
      <c r="E13" s="37">
        <v>186</v>
      </c>
      <c r="F13" s="37">
        <v>258</v>
      </c>
      <c r="G13" s="36">
        <f t="shared" ref="G13:G29" si="6">E13+F13</f>
        <v>444</v>
      </c>
      <c r="H13" s="38">
        <v>70</v>
      </c>
    </row>
    <row r="14" spans="1:8" ht="21" customHeight="1" x14ac:dyDescent="0.4">
      <c r="A14" s="33" t="s">
        <v>43</v>
      </c>
      <c r="B14" s="34">
        <v>20</v>
      </c>
      <c r="C14" s="35">
        <v>20</v>
      </c>
      <c r="D14" s="36">
        <f t="shared" si="3"/>
        <v>40</v>
      </c>
      <c r="E14" s="37">
        <v>59</v>
      </c>
      <c r="F14" s="37">
        <v>45</v>
      </c>
      <c r="G14" s="36">
        <f t="shared" si="6"/>
        <v>104</v>
      </c>
      <c r="H14" s="38">
        <v>45</v>
      </c>
    </row>
    <row r="15" spans="1:8" ht="21" customHeight="1" x14ac:dyDescent="0.4">
      <c r="A15" s="33" t="s">
        <v>44</v>
      </c>
      <c r="B15" s="34">
        <v>20</v>
      </c>
      <c r="C15" s="35">
        <v>20</v>
      </c>
      <c r="D15" s="36">
        <f t="shared" si="3"/>
        <v>40</v>
      </c>
      <c r="E15" s="37">
        <v>116</v>
      </c>
      <c r="F15" s="37">
        <v>164</v>
      </c>
      <c r="G15" s="36">
        <f t="shared" si="6"/>
        <v>280</v>
      </c>
      <c r="H15" s="38">
        <v>37</v>
      </c>
    </row>
    <row r="16" spans="1:8" ht="21" customHeight="1" x14ac:dyDescent="0.4">
      <c r="A16" s="33" t="s">
        <v>139</v>
      </c>
      <c r="B16" s="34">
        <v>30</v>
      </c>
      <c r="C16" s="35">
        <v>40</v>
      </c>
      <c r="D16" s="36">
        <f t="shared" si="3"/>
        <v>70</v>
      </c>
      <c r="E16" s="37">
        <v>37</v>
      </c>
      <c r="F16" s="37">
        <v>61</v>
      </c>
      <c r="G16" s="36">
        <f t="shared" si="6"/>
        <v>98</v>
      </c>
      <c r="H16" s="38">
        <v>64</v>
      </c>
    </row>
    <row r="17" spans="1:8" ht="21" customHeight="1" x14ac:dyDescent="0.4">
      <c r="A17" s="33" t="s">
        <v>140</v>
      </c>
      <c r="B17" s="34">
        <v>20</v>
      </c>
      <c r="C17" s="35">
        <v>20</v>
      </c>
      <c r="D17" s="36">
        <f t="shared" si="3"/>
        <v>40</v>
      </c>
      <c r="E17" s="37">
        <v>56</v>
      </c>
      <c r="F17" s="37">
        <v>47</v>
      </c>
      <c r="G17" s="36">
        <f t="shared" si="6"/>
        <v>103</v>
      </c>
      <c r="H17" s="38">
        <v>54</v>
      </c>
    </row>
    <row r="18" spans="1:8" ht="21" customHeight="1" x14ac:dyDescent="0.4">
      <c r="A18" s="33" t="s">
        <v>141</v>
      </c>
      <c r="B18" s="34">
        <v>20</v>
      </c>
      <c r="C18" s="35">
        <v>20</v>
      </c>
      <c r="D18" s="36">
        <f t="shared" si="3"/>
        <v>40</v>
      </c>
      <c r="E18" s="37">
        <v>33</v>
      </c>
      <c r="F18" s="37">
        <v>8</v>
      </c>
      <c r="G18" s="36">
        <f t="shared" si="6"/>
        <v>41</v>
      </c>
      <c r="H18" s="38">
        <v>24</v>
      </c>
    </row>
    <row r="19" spans="1:8" ht="21" customHeight="1" x14ac:dyDescent="0.4">
      <c r="A19" s="33" t="s">
        <v>142</v>
      </c>
      <c r="B19" s="34">
        <v>5</v>
      </c>
      <c r="C19" s="35">
        <v>25</v>
      </c>
      <c r="D19" s="36">
        <f t="shared" si="3"/>
        <v>30</v>
      </c>
      <c r="E19" s="37">
        <v>48</v>
      </c>
      <c r="F19" s="37">
        <v>162</v>
      </c>
      <c r="G19" s="36">
        <f t="shared" si="6"/>
        <v>210</v>
      </c>
      <c r="H19" s="38">
        <v>44</v>
      </c>
    </row>
    <row r="20" spans="1:8" ht="21" customHeight="1" x14ac:dyDescent="0.4">
      <c r="A20" s="33" t="s">
        <v>180</v>
      </c>
      <c r="B20" s="39"/>
      <c r="C20" s="40"/>
      <c r="D20" s="41"/>
      <c r="E20" s="42"/>
      <c r="F20" s="42"/>
      <c r="G20" s="40"/>
      <c r="H20" s="43"/>
    </row>
    <row r="21" spans="1:8" ht="21" customHeight="1" x14ac:dyDescent="0.4">
      <c r="A21" s="33" t="s">
        <v>143</v>
      </c>
      <c r="B21" s="34">
        <v>15</v>
      </c>
      <c r="C21" s="35">
        <v>20</v>
      </c>
      <c r="D21" s="36">
        <f t="shared" si="3"/>
        <v>35</v>
      </c>
      <c r="E21" s="37">
        <v>42</v>
      </c>
      <c r="F21" s="37">
        <v>88</v>
      </c>
      <c r="G21" s="36">
        <f t="shared" si="6"/>
        <v>130</v>
      </c>
      <c r="H21" s="38">
        <v>41</v>
      </c>
    </row>
    <row r="22" spans="1:8" ht="21" customHeight="1" x14ac:dyDescent="0.4">
      <c r="A22" s="33" t="s">
        <v>144</v>
      </c>
      <c r="B22" s="34">
        <v>10</v>
      </c>
      <c r="C22" s="35">
        <v>30</v>
      </c>
      <c r="D22" s="36">
        <f t="shared" si="3"/>
        <v>40</v>
      </c>
      <c r="E22" s="37">
        <v>43</v>
      </c>
      <c r="F22" s="37">
        <v>57</v>
      </c>
      <c r="G22" s="36">
        <f t="shared" si="6"/>
        <v>100</v>
      </c>
      <c r="H22" s="38">
        <v>40</v>
      </c>
    </row>
    <row r="23" spans="1:8" ht="21" customHeight="1" x14ac:dyDescent="0.4">
      <c r="A23" s="33" t="s">
        <v>145</v>
      </c>
      <c r="B23" s="34">
        <v>20</v>
      </c>
      <c r="C23" s="35">
        <v>20</v>
      </c>
      <c r="D23" s="36">
        <f t="shared" si="3"/>
        <v>40</v>
      </c>
      <c r="E23" s="37">
        <v>15</v>
      </c>
      <c r="F23" s="37">
        <v>30</v>
      </c>
      <c r="G23" s="36">
        <f t="shared" si="6"/>
        <v>45</v>
      </c>
      <c r="H23" s="38">
        <v>44</v>
      </c>
    </row>
    <row r="24" spans="1:8" ht="21" customHeight="1" x14ac:dyDescent="0.4">
      <c r="A24" s="27" t="s">
        <v>39</v>
      </c>
      <c r="B24" s="45">
        <f>SUM(B25:B32)</f>
        <v>90</v>
      </c>
      <c r="C24" s="45">
        <f>SUM(C25:C32)</f>
        <v>80</v>
      </c>
      <c r="D24" s="46">
        <f t="shared" si="3"/>
        <v>170</v>
      </c>
      <c r="E24" s="45">
        <f t="shared" ref="E24:H24" si="7">SUM(E25:E32)</f>
        <v>103</v>
      </c>
      <c r="F24" s="45">
        <f t="shared" si="7"/>
        <v>293</v>
      </c>
      <c r="G24" s="45">
        <f t="shared" si="7"/>
        <v>396</v>
      </c>
      <c r="H24" s="47">
        <f t="shared" si="7"/>
        <v>177</v>
      </c>
    </row>
    <row r="25" spans="1:8" ht="21" customHeight="1" x14ac:dyDescent="0.4">
      <c r="A25" s="33" t="s">
        <v>48</v>
      </c>
      <c r="B25" s="34">
        <v>20</v>
      </c>
      <c r="C25" s="35">
        <v>20</v>
      </c>
      <c r="D25" s="36">
        <f t="shared" si="3"/>
        <v>40</v>
      </c>
      <c r="E25" s="37">
        <v>32</v>
      </c>
      <c r="F25" s="37">
        <v>130</v>
      </c>
      <c r="G25" s="36">
        <f t="shared" si="6"/>
        <v>162</v>
      </c>
      <c r="H25" s="38">
        <v>45</v>
      </c>
    </row>
    <row r="26" spans="1:8" ht="21" customHeight="1" x14ac:dyDescent="0.4">
      <c r="A26" s="33" t="s">
        <v>49</v>
      </c>
      <c r="B26" s="39"/>
      <c r="C26" s="40"/>
      <c r="D26" s="41"/>
      <c r="E26" s="42"/>
      <c r="F26" s="42"/>
      <c r="G26" s="40"/>
      <c r="H26" s="43"/>
    </row>
    <row r="27" spans="1:8" ht="21" customHeight="1" x14ac:dyDescent="0.4">
      <c r="A27" s="33" t="s">
        <v>46</v>
      </c>
      <c r="B27" s="34">
        <v>15</v>
      </c>
      <c r="C27" s="35">
        <v>15</v>
      </c>
      <c r="D27" s="36">
        <f>B27+C27</f>
        <v>30</v>
      </c>
      <c r="E27" s="37">
        <v>21</v>
      </c>
      <c r="F27" s="37">
        <v>43</v>
      </c>
      <c r="G27" s="36">
        <f t="shared" si="6"/>
        <v>64</v>
      </c>
      <c r="H27" s="38">
        <v>34</v>
      </c>
    </row>
    <row r="28" spans="1:8" ht="21" customHeight="1" x14ac:dyDescent="0.4">
      <c r="A28" s="33" t="s">
        <v>159</v>
      </c>
      <c r="B28" s="34">
        <v>20</v>
      </c>
      <c r="C28" s="35">
        <v>10</v>
      </c>
      <c r="D28" s="36">
        <f>B28+C28</f>
        <v>30</v>
      </c>
      <c r="E28" s="37">
        <v>10</v>
      </c>
      <c r="F28" s="37">
        <v>13</v>
      </c>
      <c r="G28" s="36">
        <f t="shared" si="6"/>
        <v>23</v>
      </c>
      <c r="H28" s="38">
        <v>26</v>
      </c>
    </row>
    <row r="29" spans="1:8" ht="21" customHeight="1" x14ac:dyDescent="0.4">
      <c r="A29" s="33" t="s">
        <v>50</v>
      </c>
      <c r="B29" s="34">
        <v>20</v>
      </c>
      <c r="C29" s="35">
        <v>10</v>
      </c>
      <c r="D29" s="36">
        <f>B29+C29</f>
        <v>30</v>
      </c>
      <c r="E29" s="37">
        <v>18</v>
      </c>
      <c r="F29" s="37">
        <v>50</v>
      </c>
      <c r="G29" s="36">
        <f t="shared" si="6"/>
        <v>68</v>
      </c>
      <c r="H29" s="38">
        <v>34</v>
      </c>
    </row>
    <row r="30" spans="1:8" ht="21" customHeight="1" x14ac:dyDescent="0.4">
      <c r="A30" s="33" t="s">
        <v>165</v>
      </c>
      <c r="B30" s="48"/>
      <c r="C30" s="49"/>
      <c r="D30" s="50"/>
      <c r="E30" s="51"/>
      <c r="F30" s="51"/>
      <c r="G30" s="49"/>
      <c r="H30" s="52"/>
    </row>
    <row r="31" spans="1:8" ht="21" customHeight="1" x14ac:dyDescent="0.4">
      <c r="A31" s="33" t="s">
        <v>51</v>
      </c>
      <c r="B31" s="39"/>
      <c r="C31" s="40"/>
      <c r="D31" s="41"/>
      <c r="E31" s="42"/>
      <c r="F31" s="42"/>
      <c r="G31" s="40"/>
      <c r="H31" s="43"/>
    </row>
    <row r="32" spans="1:8" ht="21" customHeight="1" x14ac:dyDescent="0.4">
      <c r="A32" s="33" t="s">
        <v>52</v>
      </c>
      <c r="B32" s="34">
        <v>15</v>
      </c>
      <c r="C32" s="35">
        <v>25</v>
      </c>
      <c r="D32" s="36">
        <f t="shared" ref="D32:D48" si="8">B32+C32</f>
        <v>40</v>
      </c>
      <c r="E32" s="37">
        <v>22</v>
      </c>
      <c r="F32" s="37">
        <v>57</v>
      </c>
      <c r="G32" s="36">
        <f t="shared" ref="G32:G40" si="9">E32+F32</f>
        <v>79</v>
      </c>
      <c r="H32" s="38">
        <v>38</v>
      </c>
    </row>
    <row r="33" spans="1:8" ht="21" customHeight="1" x14ac:dyDescent="0.4">
      <c r="A33" s="27" t="s">
        <v>40</v>
      </c>
      <c r="B33" s="44">
        <f>SUM(B34:B37)</f>
        <v>45</v>
      </c>
      <c r="C33" s="45">
        <f>SUM(C34:C37)</f>
        <v>105</v>
      </c>
      <c r="D33" s="46">
        <f t="shared" si="8"/>
        <v>150</v>
      </c>
      <c r="E33" s="45">
        <f t="shared" ref="E33:H33" si="10">SUM(E34:E37)</f>
        <v>59</v>
      </c>
      <c r="F33" s="45">
        <f t="shared" si="10"/>
        <v>164</v>
      </c>
      <c r="G33" s="45">
        <f t="shared" si="10"/>
        <v>223</v>
      </c>
      <c r="H33" s="47">
        <f t="shared" si="10"/>
        <v>142</v>
      </c>
    </row>
    <row r="34" spans="1:8" ht="21" customHeight="1" x14ac:dyDescent="0.4">
      <c r="A34" s="33" t="s">
        <v>53</v>
      </c>
      <c r="B34" s="34">
        <v>10</v>
      </c>
      <c r="C34" s="35">
        <v>20</v>
      </c>
      <c r="D34" s="36">
        <f t="shared" si="8"/>
        <v>30</v>
      </c>
      <c r="E34" s="37">
        <v>10</v>
      </c>
      <c r="F34" s="37">
        <v>32</v>
      </c>
      <c r="G34" s="36">
        <f t="shared" si="9"/>
        <v>42</v>
      </c>
      <c r="H34" s="38">
        <v>27</v>
      </c>
    </row>
    <row r="35" spans="1:8" ht="21" customHeight="1" x14ac:dyDescent="0.4">
      <c r="A35" s="33" t="s">
        <v>54</v>
      </c>
      <c r="B35" s="34">
        <v>5</v>
      </c>
      <c r="C35" s="35">
        <v>25</v>
      </c>
      <c r="D35" s="36">
        <f t="shared" si="8"/>
        <v>30</v>
      </c>
      <c r="E35" s="37">
        <v>6</v>
      </c>
      <c r="F35" s="37">
        <v>18</v>
      </c>
      <c r="G35" s="36">
        <f t="shared" si="9"/>
        <v>24</v>
      </c>
      <c r="H35" s="38">
        <v>16</v>
      </c>
    </row>
    <row r="36" spans="1:8" ht="21" customHeight="1" x14ac:dyDescent="0.4">
      <c r="A36" s="33" t="s">
        <v>55</v>
      </c>
      <c r="B36" s="34">
        <v>20</v>
      </c>
      <c r="C36" s="35">
        <v>40</v>
      </c>
      <c r="D36" s="36">
        <f t="shared" si="8"/>
        <v>60</v>
      </c>
      <c r="E36" s="37">
        <v>32</v>
      </c>
      <c r="F36" s="37">
        <v>86</v>
      </c>
      <c r="G36" s="36">
        <f t="shared" si="9"/>
        <v>118</v>
      </c>
      <c r="H36" s="38">
        <v>61</v>
      </c>
    </row>
    <row r="37" spans="1:8" ht="21" customHeight="1" x14ac:dyDescent="0.4">
      <c r="A37" s="33" t="s">
        <v>56</v>
      </c>
      <c r="B37" s="34">
        <v>10</v>
      </c>
      <c r="C37" s="35">
        <v>20</v>
      </c>
      <c r="D37" s="36">
        <f t="shared" si="8"/>
        <v>30</v>
      </c>
      <c r="E37" s="37">
        <v>11</v>
      </c>
      <c r="F37" s="37">
        <v>28</v>
      </c>
      <c r="G37" s="36">
        <f t="shared" si="9"/>
        <v>39</v>
      </c>
      <c r="H37" s="38">
        <v>38</v>
      </c>
    </row>
    <row r="38" spans="1:8" ht="21" customHeight="1" x14ac:dyDescent="0.4">
      <c r="A38" s="22" t="s">
        <v>10</v>
      </c>
      <c r="B38" s="53">
        <f>SUM(B39:B40)</f>
        <v>0</v>
      </c>
      <c r="C38" s="25">
        <f>SUM(C39:C40)</f>
        <v>15</v>
      </c>
      <c r="D38" s="25">
        <f t="shared" si="8"/>
        <v>15</v>
      </c>
      <c r="E38" s="25">
        <f t="shared" ref="E38:H38" si="11">SUM(E39:E40)</f>
        <v>0</v>
      </c>
      <c r="F38" s="25">
        <f t="shared" si="11"/>
        <v>6</v>
      </c>
      <c r="G38" s="25">
        <f t="shared" si="11"/>
        <v>6</v>
      </c>
      <c r="H38" s="26">
        <f t="shared" si="11"/>
        <v>9</v>
      </c>
    </row>
    <row r="39" spans="1:8" ht="21" customHeight="1" x14ac:dyDescent="0.4">
      <c r="A39" s="33" t="s">
        <v>57</v>
      </c>
      <c r="B39" s="54">
        <v>0</v>
      </c>
      <c r="C39" s="37">
        <v>5</v>
      </c>
      <c r="D39" s="36">
        <f t="shared" si="8"/>
        <v>5</v>
      </c>
      <c r="E39" s="37">
        <v>0</v>
      </c>
      <c r="F39" s="37">
        <v>1</v>
      </c>
      <c r="G39" s="36">
        <f t="shared" si="9"/>
        <v>1</v>
      </c>
      <c r="H39" s="38">
        <v>3</v>
      </c>
    </row>
    <row r="40" spans="1:8" ht="21" customHeight="1" x14ac:dyDescent="0.4">
      <c r="A40" s="33" t="s">
        <v>47</v>
      </c>
      <c r="B40" s="54">
        <v>0</v>
      </c>
      <c r="C40" s="37">
        <v>10</v>
      </c>
      <c r="D40" s="36">
        <f t="shared" si="8"/>
        <v>10</v>
      </c>
      <c r="E40" s="37">
        <v>0</v>
      </c>
      <c r="F40" s="37">
        <v>5</v>
      </c>
      <c r="G40" s="36">
        <f t="shared" si="9"/>
        <v>5</v>
      </c>
      <c r="H40" s="38">
        <v>6</v>
      </c>
    </row>
    <row r="41" spans="1:8" ht="21" customHeight="1" x14ac:dyDescent="0.4">
      <c r="A41" s="18" t="s">
        <v>12</v>
      </c>
      <c r="B41" s="55">
        <f>B42+B66</f>
        <v>410</v>
      </c>
      <c r="C41" s="56">
        <f>C42+C66</f>
        <v>525</v>
      </c>
      <c r="D41" s="56">
        <f t="shared" si="8"/>
        <v>935</v>
      </c>
      <c r="E41" s="56">
        <f t="shared" ref="E41:H41" si="12">E42+E66</f>
        <v>1585</v>
      </c>
      <c r="F41" s="56">
        <f t="shared" si="12"/>
        <v>2193</v>
      </c>
      <c r="G41" s="56">
        <f t="shared" si="12"/>
        <v>3778</v>
      </c>
      <c r="H41" s="57">
        <f t="shared" si="12"/>
        <v>1140</v>
      </c>
    </row>
    <row r="42" spans="1:8" ht="21" customHeight="1" x14ac:dyDescent="0.4">
      <c r="A42" s="22" t="s">
        <v>9</v>
      </c>
      <c r="B42" s="58">
        <f>B43+B51</f>
        <v>410</v>
      </c>
      <c r="C42" s="25">
        <f>C43+C51</f>
        <v>500</v>
      </c>
      <c r="D42" s="25">
        <f t="shared" si="8"/>
        <v>910</v>
      </c>
      <c r="E42" s="25">
        <f t="shared" ref="E42:H42" si="13">E43+E51</f>
        <v>1585</v>
      </c>
      <c r="F42" s="25">
        <f t="shared" si="13"/>
        <v>2181</v>
      </c>
      <c r="G42" s="25">
        <f t="shared" si="13"/>
        <v>3766</v>
      </c>
      <c r="H42" s="26">
        <f t="shared" si="13"/>
        <v>1129</v>
      </c>
    </row>
    <row r="43" spans="1:8" ht="21" customHeight="1" x14ac:dyDescent="0.4">
      <c r="A43" s="27" t="s">
        <v>38</v>
      </c>
      <c r="B43" s="44">
        <f>SUM(B44:B50)</f>
        <v>120</v>
      </c>
      <c r="C43" s="31">
        <f>SUM(C44:C50)</f>
        <v>195</v>
      </c>
      <c r="D43" s="46">
        <f t="shared" si="8"/>
        <v>315</v>
      </c>
      <c r="E43" s="31">
        <f t="shared" ref="E43:H43" si="14">SUM(E44:E50)</f>
        <v>863</v>
      </c>
      <c r="F43" s="31">
        <f t="shared" si="14"/>
        <v>1097</v>
      </c>
      <c r="G43" s="31">
        <f t="shared" si="14"/>
        <v>1960</v>
      </c>
      <c r="H43" s="47">
        <f t="shared" si="14"/>
        <v>411</v>
      </c>
    </row>
    <row r="44" spans="1:8" ht="21" customHeight="1" x14ac:dyDescent="0.4">
      <c r="A44" s="33" t="s">
        <v>58</v>
      </c>
      <c r="B44" s="34">
        <v>20</v>
      </c>
      <c r="C44" s="35">
        <v>50</v>
      </c>
      <c r="D44" s="36">
        <f t="shared" si="8"/>
        <v>70</v>
      </c>
      <c r="E44" s="37">
        <v>246</v>
      </c>
      <c r="F44" s="37">
        <v>442</v>
      </c>
      <c r="G44" s="36">
        <f t="shared" ref="G44:G67" si="15">E44+F44</f>
        <v>688</v>
      </c>
      <c r="H44" s="38">
        <v>77</v>
      </c>
    </row>
    <row r="45" spans="1:8" ht="21" customHeight="1" x14ac:dyDescent="0.4">
      <c r="A45" s="33" t="s">
        <v>112</v>
      </c>
      <c r="B45" s="34">
        <v>15</v>
      </c>
      <c r="C45" s="35">
        <v>20</v>
      </c>
      <c r="D45" s="36">
        <f t="shared" si="8"/>
        <v>35</v>
      </c>
      <c r="E45" s="37">
        <v>72</v>
      </c>
      <c r="F45" s="37">
        <v>58</v>
      </c>
      <c r="G45" s="36">
        <f t="shared" si="15"/>
        <v>130</v>
      </c>
      <c r="H45" s="38">
        <v>39</v>
      </c>
    </row>
    <row r="46" spans="1:8" ht="21" customHeight="1" x14ac:dyDescent="0.4">
      <c r="A46" s="33" t="s">
        <v>59</v>
      </c>
      <c r="B46" s="34">
        <v>30</v>
      </c>
      <c r="C46" s="35">
        <v>40</v>
      </c>
      <c r="D46" s="36">
        <f t="shared" si="8"/>
        <v>70</v>
      </c>
      <c r="E46" s="37">
        <v>227</v>
      </c>
      <c r="F46" s="37">
        <v>163</v>
      </c>
      <c r="G46" s="36">
        <f t="shared" si="15"/>
        <v>390</v>
      </c>
      <c r="H46" s="38">
        <v>90</v>
      </c>
    </row>
    <row r="47" spans="1:8" ht="21" customHeight="1" x14ac:dyDescent="0.4">
      <c r="A47" s="33" t="s">
        <v>60</v>
      </c>
      <c r="B47" s="34">
        <v>15</v>
      </c>
      <c r="C47" s="35">
        <v>20</v>
      </c>
      <c r="D47" s="36">
        <f t="shared" si="8"/>
        <v>35</v>
      </c>
      <c r="E47" s="37">
        <v>207</v>
      </c>
      <c r="F47" s="37">
        <v>262</v>
      </c>
      <c r="G47" s="36">
        <f t="shared" si="15"/>
        <v>469</v>
      </c>
      <c r="H47" s="38">
        <v>52</v>
      </c>
    </row>
    <row r="48" spans="1:8" ht="21" customHeight="1" x14ac:dyDescent="0.4">
      <c r="A48" s="33" t="s">
        <v>152</v>
      </c>
      <c r="B48" s="34">
        <v>20</v>
      </c>
      <c r="C48" s="35">
        <v>15</v>
      </c>
      <c r="D48" s="36">
        <f t="shared" si="8"/>
        <v>35</v>
      </c>
      <c r="E48" s="37">
        <v>28</v>
      </c>
      <c r="F48" s="37">
        <v>38</v>
      </c>
      <c r="G48" s="36">
        <f t="shared" si="15"/>
        <v>66</v>
      </c>
      <c r="H48" s="38">
        <v>64</v>
      </c>
    </row>
    <row r="49" spans="1:8" ht="21" customHeight="1" x14ac:dyDescent="0.4">
      <c r="A49" s="33" t="s">
        <v>166</v>
      </c>
      <c r="B49" s="48"/>
      <c r="C49" s="49"/>
      <c r="D49" s="50"/>
      <c r="E49" s="51"/>
      <c r="F49" s="51"/>
      <c r="G49" s="49"/>
      <c r="H49" s="52"/>
    </row>
    <row r="50" spans="1:8" ht="21" customHeight="1" x14ac:dyDescent="0.4">
      <c r="A50" s="33" t="s">
        <v>61</v>
      </c>
      <c r="B50" s="34">
        <v>20</v>
      </c>
      <c r="C50" s="35">
        <v>50</v>
      </c>
      <c r="D50" s="36">
        <f t="shared" ref="D50:D83" si="16">B50+C50</f>
        <v>70</v>
      </c>
      <c r="E50" s="37">
        <v>83</v>
      </c>
      <c r="F50" s="37">
        <v>134</v>
      </c>
      <c r="G50" s="36">
        <f t="shared" si="15"/>
        <v>217</v>
      </c>
      <c r="H50" s="38">
        <v>89</v>
      </c>
    </row>
    <row r="51" spans="1:8" ht="21" customHeight="1" x14ac:dyDescent="0.4">
      <c r="A51" s="27" t="s">
        <v>39</v>
      </c>
      <c r="B51" s="44">
        <f>SUM(B52:B65)</f>
        <v>290</v>
      </c>
      <c r="C51" s="31">
        <f>SUM(C52:C65)</f>
        <v>305</v>
      </c>
      <c r="D51" s="46">
        <f t="shared" si="16"/>
        <v>595</v>
      </c>
      <c r="E51" s="31">
        <f t="shared" ref="E51:H51" si="17">SUM(E52:E65)</f>
        <v>722</v>
      </c>
      <c r="F51" s="31">
        <f t="shared" si="17"/>
        <v>1084</v>
      </c>
      <c r="G51" s="31">
        <f t="shared" si="17"/>
        <v>1806</v>
      </c>
      <c r="H51" s="47">
        <f t="shared" si="17"/>
        <v>718</v>
      </c>
    </row>
    <row r="52" spans="1:8" ht="21" customHeight="1" x14ac:dyDescent="0.4">
      <c r="A52" s="33" t="s">
        <v>58</v>
      </c>
      <c r="B52" s="54">
        <v>30</v>
      </c>
      <c r="C52" s="37">
        <v>40</v>
      </c>
      <c r="D52" s="36">
        <f t="shared" si="16"/>
        <v>70</v>
      </c>
      <c r="E52" s="37">
        <v>156</v>
      </c>
      <c r="F52" s="37">
        <v>277</v>
      </c>
      <c r="G52" s="36">
        <f t="shared" si="15"/>
        <v>433</v>
      </c>
      <c r="H52" s="38">
        <v>78</v>
      </c>
    </row>
    <row r="53" spans="1:8" ht="21" customHeight="1" x14ac:dyDescent="0.4">
      <c r="A53" s="33" t="s">
        <v>63</v>
      </c>
      <c r="B53" s="34">
        <v>0</v>
      </c>
      <c r="C53" s="35">
        <v>35</v>
      </c>
      <c r="D53" s="36">
        <f t="shared" si="16"/>
        <v>35</v>
      </c>
      <c r="E53" s="37">
        <v>0</v>
      </c>
      <c r="F53" s="37">
        <v>95</v>
      </c>
      <c r="G53" s="36">
        <f t="shared" si="15"/>
        <v>95</v>
      </c>
      <c r="H53" s="38">
        <v>43</v>
      </c>
    </row>
    <row r="54" spans="1:8" ht="21" customHeight="1" x14ac:dyDescent="0.4">
      <c r="A54" s="33" t="s">
        <v>59</v>
      </c>
      <c r="B54" s="34">
        <v>40</v>
      </c>
      <c r="C54" s="35">
        <v>30</v>
      </c>
      <c r="D54" s="36">
        <f t="shared" si="16"/>
        <v>70</v>
      </c>
      <c r="E54" s="37">
        <v>131</v>
      </c>
      <c r="F54" s="37">
        <v>119</v>
      </c>
      <c r="G54" s="36">
        <f t="shared" si="15"/>
        <v>250</v>
      </c>
      <c r="H54" s="38">
        <v>92</v>
      </c>
    </row>
    <row r="55" spans="1:8" ht="21" customHeight="1" x14ac:dyDescent="0.4">
      <c r="A55" s="33" t="s">
        <v>64</v>
      </c>
      <c r="B55" s="34">
        <v>20</v>
      </c>
      <c r="C55" s="35">
        <v>15</v>
      </c>
      <c r="D55" s="36">
        <f t="shared" si="16"/>
        <v>35</v>
      </c>
      <c r="E55" s="37">
        <v>57</v>
      </c>
      <c r="F55" s="37">
        <v>49</v>
      </c>
      <c r="G55" s="36">
        <f t="shared" si="15"/>
        <v>106</v>
      </c>
      <c r="H55" s="38">
        <v>54</v>
      </c>
    </row>
    <row r="56" spans="1:8" ht="21" customHeight="1" x14ac:dyDescent="0.4">
      <c r="A56" s="33" t="s">
        <v>65</v>
      </c>
      <c r="B56" s="54">
        <v>20</v>
      </c>
      <c r="C56" s="37">
        <v>15</v>
      </c>
      <c r="D56" s="36">
        <f t="shared" si="16"/>
        <v>35</v>
      </c>
      <c r="E56" s="37">
        <v>86</v>
      </c>
      <c r="F56" s="37">
        <v>100</v>
      </c>
      <c r="G56" s="36">
        <f t="shared" si="15"/>
        <v>186</v>
      </c>
      <c r="H56" s="38">
        <v>50</v>
      </c>
    </row>
    <row r="57" spans="1:8" ht="21" customHeight="1" x14ac:dyDescent="0.4">
      <c r="A57" s="33" t="s">
        <v>66</v>
      </c>
      <c r="B57" s="54">
        <v>20</v>
      </c>
      <c r="C57" s="37">
        <v>15</v>
      </c>
      <c r="D57" s="36">
        <f t="shared" si="16"/>
        <v>35</v>
      </c>
      <c r="E57" s="37">
        <v>40</v>
      </c>
      <c r="F57" s="37">
        <v>70</v>
      </c>
      <c r="G57" s="36">
        <f t="shared" si="15"/>
        <v>110</v>
      </c>
      <c r="H57" s="38">
        <v>47</v>
      </c>
    </row>
    <row r="58" spans="1:8" ht="21" customHeight="1" x14ac:dyDescent="0.4">
      <c r="A58" s="59" t="s">
        <v>135</v>
      </c>
      <c r="B58" s="54">
        <v>20</v>
      </c>
      <c r="C58" s="37">
        <v>15</v>
      </c>
      <c r="D58" s="36">
        <f t="shared" si="16"/>
        <v>35</v>
      </c>
      <c r="E58" s="37">
        <v>29</v>
      </c>
      <c r="F58" s="37">
        <v>25</v>
      </c>
      <c r="G58" s="36">
        <f t="shared" si="15"/>
        <v>54</v>
      </c>
      <c r="H58" s="38">
        <v>30</v>
      </c>
    </row>
    <row r="59" spans="1:8" ht="21" customHeight="1" x14ac:dyDescent="0.4">
      <c r="A59" s="59" t="s">
        <v>136</v>
      </c>
      <c r="B59" s="54">
        <v>20</v>
      </c>
      <c r="C59" s="37">
        <v>15</v>
      </c>
      <c r="D59" s="36">
        <f t="shared" si="16"/>
        <v>35</v>
      </c>
      <c r="E59" s="37">
        <v>14</v>
      </c>
      <c r="F59" s="37">
        <v>11</v>
      </c>
      <c r="G59" s="36">
        <f t="shared" si="15"/>
        <v>25</v>
      </c>
      <c r="H59" s="38">
        <v>45</v>
      </c>
    </row>
    <row r="60" spans="1:8" ht="21" customHeight="1" x14ac:dyDescent="0.4">
      <c r="A60" s="33" t="s">
        <v>138</v>
      </c>
      <c r="B60" s="54">
        <v>10</v>
      </c>
      <c r="C60" s="37">
        <v>25</v>
      </c>
      <c r="D60" s="36">
        <f t="shared" si="16"/>
        <v>35</v>
      </c>
      <c r="E60" s="37">
        <v>11</v>
      </c>
      <c r="F60" s="37">
        <v>56</v>
      </c>
      <c r="G60" s="36">
        <f t="shared" si="15"/>
        <v>67</v>
      </c>
      <c r="H60" s="38">
        <v>32</v>
      </c>
    </row>
    <row r="61" spans="1:8" ht="21" customHeight="1" x14ac:dyDescent="0.4">
      <c r="A61" s="33" t="s">
        <v>149</v>
      </c>
      <c r="B61" s="54">
        <v>10</v>
      </c>
      <c r="C61" s="37">
        <v>25</v>
      </c>
      <c r="D61" s="36">
        <f t="shared" si="16"/>
        <v>35</v>
      </c>
      <c r="E61" s="37">
        <v>5</v>
      </c>
      <c r="F61" s="37">
        <v>30</v>
      </c>
      <c r="G61" s="36">
        <f t="shared" si="15"/>
        <v>35</v>
      </c>
      <c r="H61" s="38">
        <v>29</v>
      </c>
    </row>
    <row r="62" spans="1:8" ht="21" customHeight="1" x14ac:dyDescent="0.4">
      <c r="A62" s="33" t="s">
        <v>150</v>
      </c>
      <c r="B62" s="54">
        <v>20</v>
      </c>
      <c r="C62" s="37">
        <v>15</v>
      </c>
      <c r="D62" s="36">
        <f t="shared" si="16"/>
        <v>35</v>
      </c>
      <c r="E62" s="37">
        <v>29</v>
      </c>
      <c r="F62" s="37">
        <v>47</v>
      </c>
      <c r="G62" s="36">
        <f t="shared" si="15"/>
        <v>76</v>
      </c>
      <c r="H62" s="38">
        <v>48</v>
      </c>
    </row>
    <row r="63" spans="1:8" ht="21" customHeight="1" x14ac:dyDescent="0.4">
      <c r="A63" s="33" t="s">
        <v>151</v>
      </c>
      <c r="B63" s="54">
        <v>20</v>
      </c>
      <c r="C63" s="37">
        <v>15</v>
      </c>
      <c r="D63" s="36">
        <f t="shared" si="16"/>
        <v>35</v>
      </c>
      <c r="E63" s="37">
        <v>9</v>
      </c>
      <c r="F63" s="37">
        <v>22</v>
      </c>
      <c r="G63" s="36">
        <f t="shared" si="15"/>
        <v>31</v>
      </c>
      <c r="H63" s="38">
        <v>41</v>
      </c>
    </row>
    <row r="64" spans="1:8" ht="21" customHeight="1" x14ac:dyDescent="0.4">
      <c r="A64" s="33" t="s">
        <v>67</v>
      </c>
      <c r="B64" s="54">
        <v>40</v>
      </c>
      <c r="C64" s="37">
        <v>30</v>
      </c>
      <c r="D64" s="36">
        <f t="shared" si="16"/>
        <v>70</v>
      </c>
      <c r="E64" s="37">
        <v>102</v>
      </c>
      <c r="F64" s="37">
        <v>142</v>
      </c>
      <c r="G64" s="36">
        <f t="shared" si="15"/>
        <v>244</v>
      </c>
      <c r="H64" s="38">
        <v>88</v>
      </c>
    </row>
    <row r="65" spans="1:8" ht="21" customHeight="1" x14ac:dyDescent="0.4">
      <c r="A65" s="33" t="s">
        <v>68</v>
      </c>
      <c r="B65" s="54">
        <v>20</v>
      </c>
      <c r="C65" s="37">
        <v>15</v>
      </c>
      <c r="D65" s="36">
        <f t="shared" si="16"/>
        <v>35</v>
      </c>
      <c r="E65" s="37">
        <v>53</v>
      </c>
      <c r="F65" s="37">
        <v>41</v>
      </c>
      <c r="G65" s="36">
        <f t="shared" si="15"/>
        <v>94</v>
      </c>
      <c r="H65" s="38">
        <v>41</v>
      </c>
    </row>
    <row r="66" spans="1:8" ht="21" customHeight="1" x14ac:dyDescent="0.4">
      <c r="A66" s="22" t="s">
        <v>10</v>
      </c>
      <c r="B66" s="60">
        <f>B67</f>
        <v>0</v>
      </c>
      <c r="C66" s="25">
        <f>C67</f>
        <v>25</v>
      </c>
      <c r="D66" s="25">
        <f t="shared" si="16"/>
        <v>25</v>
      </c>
      <c r="E66" s="25">
        <f t="shared" ref="E66:H66" si="18">E67</f>
        <v>0</v>
      </c>
      <c r="F66" s="25">
        <f t="shared" si="18"/>
        <v>12</v>
      </c>
      <c r="G66" s="25">
        <f t="shared" si="18"/>
        <v>12</v>
      </c>
      <c r="H66" s="26">
        <f t="shared" si="18"/>
        <v>11</v>
      </c>
    </row>
    <row r="67" spans="1:8" ht="21" customHeight="1" x14ac:dyDescent="0.4">
      <c r="A67" s="33" t="s">
        <v>69</v>
      </c>
      <c r="B67" s="54">
        <v>0</v>
      </c>
      <c r="C67" s="37">
        <v>25</v>
      </c>
      <c r="D67" s="36">
        <f t="shared" si="16"/>
        <v>25</v>
      </c>
      <c r="E67" s="37">
        <v>0</v>
      </c>
      <c r="F67" s="37">
        <v>12</v>
      </c>
      <c r="G67" s="36">
        <f t="shared" si="15"/>
        <v>12</v>
      </c>
      <c r="H67" s="38">
        <v>11</v>
      </c>
    </row>
    <row r="68" spans="1:8" ht="21" customHeight="1" x14ac:dyDescent="0.4">
      <c r="A68" s="18" t="s">
        <v>13</v>
      </c>
      <c r="B68" s="55">
        <f>B69+B75</f>
        <v>215</v>
      </c>
      <c r="C68" s="56">
        <f>C69+C75</f>
        <v>250</v>
      </c>
      <c r="D68" s="56">
        <f t="shared" si="16"/>
        <v>465</v>
      </c>
      <c r="E68" s="56">
        <f t="shared" ref="E68:H68" si="19">E69+E75</f>
        <v>761</v>
      </c>
      <c r="F68" s="56">
        <f t="shared" si="19"/>
        <v>907</v>
      </c>
      <c r="G68" s="56">
        <f t="shared" si="19"/>
        <v>1668</v>
      </c>
      <c r="H68" s="57">
        <f t="shared" si="19"/>
        <v>484</v>
      </c>
    </row>
    <row r="69" spans="1:8" ht="21" customHeight="1" x14ac:dyDescent="0.4">
      <c r="A69" s="27" t="s">
        <v>38</v>
      </c>
      <c r="B69" s="44">
        <f>SUM(B70:B74)</f>
        <v>200</v>
      </c>
      <c r="C69" s="31">
        <f>SUM(C70:C74)</f>
        <v>195</v>
      </c>
      <c r="D69" s="46">
        <f t="shared" si="16"/>
        <v>395</v>
      </c>
      <c r="E69" s="31">
        <f t="shared" ref="E69:H69" si="20">SUM(E70:E74)</f>
        <v>728</v>
      </c>
      <c r="F69" s="31">
        <f t="shared" si="20"/>
        <v>811</v>
      </c>
      <c r="G69" s="31">
        <f t="shared" si="20"/>
        <v>1539</v>
      </c>
      <c r="H69" s="47">
        <f t="shared" si="20"/>
        <v>406</v>
      </c>
    </row>
    <row r="70" spans="1:8" ht="21" customHeight="1" x14ac:dyDescent="0.4">
      <c r="A70" s="33" t="s">
        <v>70</v>
      </c>
      <c r="B70" s="54">
        <v>50</v>
      </c>
      <c r="C70" s="37">
        <v>50</v>
      </c>
      <c r="D70" s="36">
        <f t="shared" si="16"/>
        <v>100</v>
      </c>
      <c r="E70" s="37">
        <v>172</v>
      </c>
      <c r="F70" s="37">
        <v>174</v>
      </c>
      <c r="G70" s="36">
        <f t="shared" ref="G70:G78" si="21">E70+F70</f>
        <v>346</v>
      </c>
      <c r="H70" s="38">
        <v>107</v>
      </c>
    </row>
    <row r="71" spans="1:8" ht="21" customHeight="1" x14ac:dyDescent="0.4">
      <c r="A71" s="33" t="s">
        <v>71</v>
      </c>
      <c r="B71" s="54">
        <v>40</v>
      </c>
      <c r="C71" s="37">
        <v>40</v>
      </c>
      <c r="D71" s="36">
        <f t="shared" si="16"/>
        <v>80</v>
      </c>
      <c r="E71" s="37">
        <v>92</v>
      </c>
      <c r="F71" s="37">
        <v>128</v>
      </c>
      <c r="G71" s="36">
        <f t="shared" si="21"/>
        <v>220</v>
      </c>
      <c r="H71" s="38">
        <v>81</v>
      </c>
    </row>
    <row r="72" spans="1:8" ht="21" customHeight="1" x14ac:dyDescent="0.4">
      <c r="A72" s="33" t="s">
        <v>72</v>
      </c>
      <c r="B72" s="54">
        <v>40</v>
      </c>
      <c r="C72" s="37">
        <v>60</v>
      </c>
      <c r="D72" s="36">
        <f t="shared" si="16"/>
        <v>100</v>
      </c>
      <c r="E72" s="37">
        <v>262</v>
      </c>
      <c r="F72" s="37">
        <v>272</v>
      </c>
      <c r="G72" s="36">
        <f t="shared" si="21"/>
        <v>534</v>
      </c>
      <c r="H72" s="38">
        <v>98</v>
      </c>
    </row>
    <row r="73" spans="1:8" ht="21" customHeight="1" x14ac:dyDescent="0.4">
      <c r="A73" s="33" t="s">
        <v>73</v>
      </c>
      <c r="B73" s="54">
        <v>40</v>
      </c>
      <c r="C73" s="37">
        <v>30</v>
      </c>
      <c r="D73" s="36">
        <f t="shared" si="16"/>
        <v>70</v>
      </c>
      <c r="E73" s="37">
        <v>111</v>
      </c>
      <c r="F73" s="37">
        <v>197</v>
      </c>
      <c r="G73" s="36">
        <f t="shared" si="21"/>
        <v>308</v>
      </c>
      <c r="H73" s="38">
        <v>72</v>
      </c>
    </row>
    <row r="74" spans="1:8" ht="21" customHeight="1" x14ac:dyDescent="0.4">
      <c r="A74" s="33" t="s">
        <v>74</v>
      </c>
      <c r="B74" s="54">
        <v>30</v>
      </c>
      <c r="C74" s="37">
        <v>15</v>
      </c>
      <c r="D74" s="36">
        <f t="shared" si="16"/>
        <v>45</v>
      </c>
      <c r="E74" s="37">
        <v>91</v>
      </c>
      <c r="F74" s="37">
        <v>40</v>
      </c>
      <c r="G74" s="36">
        <f t="shared" si="21"/>
        <v>131</v>
      </c>
      <c r="H74" s="38">
        <v>48</v>
      </c>
    </row>
    <row r="75" spans="1:8" ht="21" customHeight="1" x14ac:dyDescent="0.4">
      <c r="A75" s="27" t="s">
        <v>39</v>
      </c>
      <c r="B75" s="44">
        <f>SUM(B76:B78)</f>
        <v>15</v>
      </c>
      <c r="C75" s="31">
        <f>SUM(C76:C78)</f>
        <v>55</v>
      </c>
      <c r="D75" s="46">
        <f t="shared" si="16"/>
        <v>70</v>
      </c>
      <c r="E75" s="31">
        <f t="shared" ref="E75:H75" si="22">SUM(E76:E78)</f>
        <v>33</v>
      </c>
      <c r="F75" s="31">
        <f t="shared" si="22"/>
        <v>96</v>
      </c>
      <c r="G75" s="31">
        <f t="shared" si="22"/>
        <v>129</v>
      </c>
      <c r="H75" s="47">
        <f t="shared" si="22"/>
        <v>78</v>
      </c>
    </row>
    <row r="76" spans="1:8" ht="21" customHeight="1" x14ac:dyDescent="0.4">
      <c r="A76" s="33" t="s">
        <v>75</v>
      </c>
      <c r="B76" s="54">
        <v>0</v>
      </c>
      <c r="C76" s="37">
        <v>40</v>
      </c>
      <c r="D76" s="36">
        <f t="shared" si="16"/>
        <v>40</v>
      </c>
      <c r="E76" s="37">
        <v>0</v>
      </c>
      <c r="F76" s="37">
        <v>65</v>
      </c>
      <c r="G76" s="36">
        <f t="shared" si="21"/>
        <v>65</v>
      </c>
      <c r="H76" s="38">
        <v>39</v>
      </c>
    </row>
    <row r="77" spans="1:8" ht="21" customHeight="1" x14ac:dyDescent="0.4">
      <c r="A77" s="33" t="s">
        <v>70</v>
      </c>
      <c r="B77" s="61"/>
      <c r="C77" s="42"/>
      <c r="D77" s="41"/>
      <c r="E77" s="42"/>
      <c r="F77" s="42"/>
      <c r="G77" s="40"/>
      <c r="H77" s="43"/>
    </row>
    <row r="78" spans="1:8" ht="21" customHeight="1" x14ac:dyDescent="0.4">
      <c r="A78" s="33" t="s">
        <v>73</v>
      </c>
      <c r="B78" s="54">
        <v>15</v>
      </c>
      <c r="C78" s="37">
        <v>15</v>
      </c>
      <c r="D78" s="36">
        <f t="shared" si="16"/>
        <v>30</v>
      </c>
      <c r="E78" s="37">
        <v>33</v>
      </c>
      <c r="F78" s="37">
        <v>31</v>
      </c>
      <c r="G78" s="36">
        <f t="shared" si="21"/>
        <v>64</v>
      </c>
      <c r="H78" s="38">
        <v>39</v>
      </c>
    </row>
    <row r="79" spans="1:8" ht="21" customHeight="1" x14ac:dyDescent="0.4">
      <c r="A79" s="18" t="s">
        <v>14</v>
      </c>
      <c r="B79" s="55">
        <f>B80+B85+B88</f>
        <v>105</v>
      </c>
      <c r="C79" s="56">
        <f>C80+C85+C88</f>
        <v>120</v>
      </c>
      <c r="D79" s="56">
        <f t="shared" si="16"/>
        <v>225</v>
      </c>
      <c r="E79" s="56">
        <f t="shared" ref="E79:H79" si="23">E80+E85+E88</f>
        <v>113</v>
      </c>
      <c r="F79" s="56">
        <f t="shared" si="23"/>
        <v>299</v>
      </c>
      <c r="G79" s="56">
        <f t="shared" si="23"/>
        <v>412</v>
      </c>
      <c r="H79" s="57">
        <f t="shared" si="23"/>
        <v>216</v>
      </c>
    </row>
    <row r="80" spans="1:8" ht="21" customHeight="1" x14ac:dyDescent="0.4">
      <c r="A80" s="27" t="s">
        <v>38</v>
      </c>
      <c r="B80" s="44">
        <f>SUM(B81:B83)</f>
        <v>50</v>
      </c>
      <c r="C80" s="31">
        <f>SUM(C81:C83)</f>
        <v>60</v>
      </c>
      <c r="D80" s="46">
        <f t="shared" si="16"/>
        <v>110</v>
      </c>
      <c r="E80" s="31">
        <f>SUM(E81:E83)</f>
        <v>59</v>
      </c>
      <c r="F80" s="31">
        <f>SUM(F81:F83)</f>
        <v>141</v>
      </c>
      <c r="G80" s="31">
        <f>SUM(G81:G83)</f>
        <v>200</v>
      </c>
      <c r="H80" s="47">
        <f>SUM(H81:H83)</f>
        <v>114</v>
      </c>
    </row>
    <row r="81" spans="1:8" ht="21" customHeight="1" x14ac:dyDescent="0.4">
      <c r="A81" s="33" t="s">
        <v>76</v>
      </c>
      <c r="B81" s="34">
        <v>30</v>
      </c>
      <c r="C81" s="35">
        <v>30</v>
      </c>
      <c r="D81" s="36">
        <f t="shared" si="16"/>
        <v>60</v>
      </c>
      <c r="E81" s="37">
        <v>29</v>
      </c>
      <c r="F81" s="37">
        <v>85</v>
      </c>
      <c r="G81" s="36">
        <f>E81+F81</f>
        <v>114</v>
      </c>
      <c r="H81" s="38">
        <v>66</v>
      </c>
    </row>
    <row r="82" spans="1:8" ht="21" customHeight="1" x14ac:dyDescent="0.4">
      <c r="A82" s="33" t="s">
        <v>77</v>
      </c>
      <c r="B82" s="34">
        <v>10</v>
      </c>
      <c r="C82" s="35">
        <v>15</v>
      </c>
      <c r="D82" s="36">
        <f t="shared" si="16"/>
        <v>25</v>
      </c>
      <c r="E82" s="37">
        <v>21</v>
      </c>
      <c r="F82" s="37">
        <v>29</v>
      </c>
      <c r="G82" s="36">
        <f>E82+F82</f>
        <v>50</v>
      </c>
      <c r="H82" s="38">
        <v>27</v>
      </c>
    </row>
    <row r="83" spans="1:8" ht="21" customHeight="1" x14ac:dyDescent="0.4">
      <c r="A83" s="33" t="s">
        <v>78</v>
      </c>
      <c r="B83" s="34">
        <v>10</v>
      </c>
      <c r="C83" s="35">
        <v>15</v>
      </c>
      <c r="D83" s="36">
        <f t="shared" si="16"/>
        <v>25</v>
      </c>
      <c r="E83" s="37">
        <v>9</v>
      </c>
      <c r="F83" s="37">
        <v>27</v>
      </c>
      <c r="G83" s="36">
        <f>E83+F83</f>
        <v>36</v>
      </c>
      <c r="H83" s="38">
        <v>21</v>
      </c>
    </row>
    <row r="84" spans="1:8" ht="21" customHeight="1" x14ac:dyDescent="0.4">
      <c r="A84" s="62" t="s">
        <v>167</v>
      </c>
      <c r="B84" s="48"/>
      <c r="C84" s="49"/>
      <c r="D84" s="50"/>
      <c r="E84" s="51"/>
      <c r="F84" s="51"/>
      <c r="G84" s="49"/>
      <c r="H84" s="52"/>
    </row>
    <row r="85" spans="1:8" ht="21" customHeight="1" x14ac:dyDescent="0.4">
      <c r="A85" s="27" t="s">
        <v>41</v>
      </c>
      <c r="B85" s="44">
        <f>SUM(B86:B87)</f>
        <v>30</v>
      </c>
      <c r="C85" s="31">
        <f>SUM(C86:C87)</f>
        <v>60</v>
      </c>
      <c r="D85" s="46">
        <f>B85+C85</f>
        <v>90</v>
      </c>
      <c r="E85" s="31">
        <f t="shared" ref="E85:H85" si="24">SUM(E86:E87)</f>
        <v>49</v>
      </c>
      <c r="F85" s="31">
        <f t="shared" si="24"/>
        <v>158</v>
      </c>
      <c r="G85" s="31">
        <f t="shared" si="24"/>
        <v>207</v>
      </c>
      <c r="H85" s="47">
        <f t="shared" si="24"/>
        <v>87</v>
      </c>
    </row>
    <row r="86" spans="1:8" ht="21" customHeight="1" x14ac:dyDescent="0.4">
      <c r="A86" s="33" t="s">
        <v>79</v>
      </c>
      <c r="B86" s="34">
        <v>30</v>
      </c>
      <c r="C86" s="35">
        <v>30</v>
      </c>
      <c r="D86" s="36">
        <f>B86+C86</f>
        <v>60</v>
      </c>
      <c r="E86" s="37">
        <v>49</v>
      </c>
      <c r="F86" s="37">
        <v>137</v>
      </c>
      <c r="G86" s="36">
        <f>E86+F86</f>
        <v>186</v>
      </c>
      <c r="H86" s="38">
        <v>62</v>
      </c>
    </row>
    <row r="87" spans="1:8" ht="21" customHeight="1" x14ac:dyDescent="0.4">
      <c r="A87" s="33" t="s">
        <v>80</v>
      </c>
      <c r="B87" s="34">
        <v>0</v>
      </c>
      <c r="C87" s="35">
        <v>30</v>
      </c>
      <c r="D87" s="36">
        <f>B87+C87</f>
        <v>30</v>
      </c>
      <c r="E87" s="37">
        <v>0</v>
      </c>
      <c r="F87" s="37">
        <v>21</v>
      </c>
      <c r="G87" s="36">
        <f>E87+F87</f>
        <v>21</v>
      </c>
      <c r="H87" s="38">
        <v>25</v>
      </c>
    </row>
    <row r="88" spans="1:8" ht="21" customHeight="1" x14ac:dyDescent="0.4">
      <c r="A88" s="27" t="s">
        <v>39</v>
      </c>
      <c r="B88" s="44">
        <f>SUM(B89:B90)</f>
        <v>25</v>
      </c>
      <c r="C88" s="31">
        <f>SUM(C89:C90)</f>
        <v>0</v>
      </c>
      <c r="D88" s="46">
        <f>B88+C88</f>
        <v>25</v>
      </c>
      <c r="E88" s="31">
        <f t="shared" ref="E88:H88" si="25">SUM(E89:E90)</f>
        <v>5</v>
      </c>
      <c r="F88" s="31">
        <f t="shared" si="25"/>
        <v>0</v>
      </c>
      <c r="G88" s="31">
        <f t="shared" si="25"/>
        <v>5</v>
      </c>
      <c r="H88" s="47">
        <f t="shared" si="25"/>
        <v>15</v>
      </c>
    </row>
    <row r="89" spans="1:8" ht="21" customHeight="1" x14ac:dyDescent="0.4">
      <c r="A89" s="33" t="s">
        <v>157</v>
      </c>
      <c r="B89" s="61"/>
      <c r="C89" s="42"/>
      <c r="D89" s="41"/>
      <c r="E89" s="42"/>
      <c r="F89" s="42"/>
      <c r="G89" s="40"/>
      <c r="H89" s="43"/>
    </row>
    <row r="90" spans="1:8" ht="21" customHeight="1" x14ac:dyDescent="0.4">
      <c r="A90" s="33" t="s">
        <v>81</v>
      </c>
      <c r="B90" s="54">
        <v>25</v>
      </c>
      <c r="C90" s="37">
        <v>0</v>
      </c>
      <c r="D90" s="36">
        <f>B90+C90</f>
        <v>25</v>
      </c>
      <c r="E90" s="37">
        <v>5</v>
      </c>
      <c r="F90" s="37">
        <v>0</v>
      </c>
      <c r="G90" s="36">
        <f>E90+F90</f>
        <v>5</v>
      </c>
      <c r="H90" s="38">
        <v>15</v>
      </c>
    </row>
    <row r="91" spans="1:8" ht="21" customHeight="1" x14ac:dyDescent="0.4">
      <c r="A91" s="18" t="s">
        <v>15</v>
      </c>
      <c r="B91" s="55">
        <f>B92+B96</f>
        <v>145</v>
      </c>
      <c r="C91" s="56">
        <f>C92+C96</f>
        <v>140</v>
      </c>
      <c r="D91" s="56">
        <f>B91+C91</f>
        <v>285</v>
      </c>
      <c r="E91" s="56">
        <f t="shared" ref="E91:H91" si="26">E92+E96</f>
        <v>346</v>
      </c>
      <c r="F91" s="56">
        <f t="shared" si="26"/>
        <v>403</v>
      </c>
      <c r="G91" s="56">
        <f t="shared" si="26"/>
        <v>749</v>
      </c>
      <c r="H91" s="57">
        <f t="shared" si="26"/>
        <v>288</v>
      </c>
    </row>
    <row r="92" spans="1:8" ht="21" customHeight="1" x14ac:dyDescent="0.4">
      <c r="A92" s="27" t="s">
        <v>38</v>
      </c>
      <c r="B92" s="44">
        <f t="shared" ref="B92:H92" si="27">SUM(B93:B95)</f>
        <v>65</v>
      </c>
      <c r="C92" s="31">
        <f t="shared" si="27"/>
        <v>80</v>
      </c>
      <c r="D92" s="31">
        <f t="shared" si="27"/>
        <v>145</v>
      </c>
      <c r="E92" s="31">
        <f t="shared" si="27"/>
        <v>184</v>
      </c>
      <c r="F92" s="31">
        <f t="shared" si="27"/>
        <v>242</v>
      </c>
      <c r="G92" s="31">
        <f>SUM(G93:G95)</f>
        <v>426</v>
      </c>
      <c r="H92" s="32">
        <f t="shared" si="27"/>
        <v>141</v>
      </c>
    </row>
    <row r="93" spans="1:8" ht="21" customHeight="1" x14ac:dyDescent="0.4">
      <c r="A93" s="59" t="s">
        <v>82</v>
      </c>
      <c r="B93" s="34">
        <v>40</v>
      </c>
      <c r="C93" s="35">
        <v>40</v>
      </c>
      <c r="D93" s="36">
        <f t="shared" ref="D93:D98" si="28">B93+C93</f>
        <v>80</v>
      </c>
      <c r="E93" s="37">
        <v>117</v>
      </c>
      <c r="F93" s="37">
        <v>151</v>
      </c>
      <c r="G93" s="36">
        <f t="shared" ref="G93:G100" si="29">E93+F93</f>
        <v>268</v>
      </c>
      <c r="H93" s="38">
        <v>86</v>
      </c>
    </row>
    <row r="94" spans="1:8" ht="18" x14ac:dyDescent="0.4">
      <c r="A94" s="59" t="s">
        <v>181</v>
      </c>
      <c r="B94" s="34">
        <v>15</v>
      </c>
      <c r="C94" s="35">
        <v>20</v>
      </c>
      <c r="D94" s="36">
        <f t="shared" si="28"/>
        <v>35</v>
      </c>
      <c r="E94" s="37">
        <v>5</v>
      </c>
      <c r="F94" s="37">
        <v>16</v>
      </c>
      <c r="G94" s="36">
        <f t="shared" si="29"/>
        <v>21</v>
      </c>
      <c r="H94" s="38">
        <v>25</v>
      </c>
    </row>
    <row r="95" spans="1:8" ht="21" customHeight="1" x14ac:dyDescent="0.4">
      <c r="A95" s="59" t="s">
        <v>182</v>
      </c>
      <c r="B95" s="34">
        <v>10</v>
      </c>
      <c r="C95" s="35">
        <v>20</v>
      </c>
      <c r="D95" s="36">
        <f t="shared" si="28"/>
        <v>30</v>
      </c>
      <c r="E95" s="37">
        <v>62</v>
      </c>
      <c r="F95" s="37">
        <v>75</v>
      </c>
      <c r="G95" s="36">
        <f t="shared" si="29"/>
        <v>137</v>
      </c>
      <c r="H95" s="38">
        <v>30</v>
      </c>
    </row>
    <row r="96" spans="1:8" ht="21" customHeight="1" x14ac:dyDescent="0.4">
      <c r="A96" s="27" t="s">
        <v>41</v>
      </c>
      <c r="B96" s="44">
        <f>SUM(B97:B100)</f>
        <v>80</v>
      </c>
      <c r="C96" s="31">
        <f>SUM(C97:C100)</f>
        <v>60</v>
      </c>
      <c r="D96" s="46">
        <f t="shared" si="28"/>
        <v>140</v>
      </c>
      <c r="E96" s="31">
        <f t="shared" ref="E96:H96" si="30">SUM(E97:E100)</f>
        <v>162</v>
      </c>
      <c r="F96" s="31">
        <f t="shared" si="30"/>
        <v>161</v>
      </c>
      <c r="G96" s="31">
        <f t="shared" si="30"/>
        <v>323</v>
      </c>
      <c r="H96" s="47">
        <f t="shared" si="30"/>
        <v>147</v>
      </c>
    </row>
    <row r="97" spans="1:8" ht="21" customHeight="1" x14ac:dyDescent="0.4">
      <c r="A97" s="33" t="s">
        <v>46</v>
      </c>
      <c r="B97" s="54">
        <v>20</v>
      </c>
      <c r="C97" s="37">
        <v>15</v>
      </c>
      <c r="D97" s="36">
        <f t="shared" si="28"/>
        <v>35</v>
      </c>
      <c r="E97" s="37">
        <v>42</v>
      </c>
      <c r="F97" s="37">
        <v>53</v>
      </c>
      <c r="G97" s="36">
        <f t="shared" si="29"/>
        <v>95</v>
      </c>
      <c r="H97" s="38">
        <v>36</v>
      </c>
    </row>
    <row r="98" spans="1:8" ht="21" customHeight="1" x14ac:dyDescent="0.4">
      <c r="A98" s="33" t="s">
        <v>83</v>
      </c>
      <c r="B98" s="54">
        <v>40</v>
      </c>
      <c r="C98" s="37">
        <v>30</v>
      </c>
      <c r="D98" s="36">
        <f t="shared" si="28"/>
        <v>70</v>
      </c>
      <c r="E98" s="37">
        <v>80</v>
      </c>
      <c r="F98" s="37">
        <v>77</v>
      </c>
      <c r="G98" s="36">
        <f t="shared" si="29"/>
        <v>157</v>
      </c>
      <c r="H98" s="38">
        <v>74</v>
      </c>
    </row>
    <row r="99" spans="1:8" ht="21" customHeight="1" x14ac:dyDescent="0.4">
      <c r="A99" s="33" t="s">
        <v>84</v>
      </c>
      <c r="B99" s="61"/>
      <c r="C99" s="42"/>
      <c r="D99" s="41"/>
      <c r="E99" s="42"/>
      <c r="F99" s="42"/>
      <c r="G99" s="40"/>
      <c r="H99" s="43"/>
    </row>
    <row r="100" spans="1:8" ht="21" customHeight="1" x14ac:dyDescent="0.4">
      <c r="A100" s="33" t="s">
        <v>85</v>
      </c>
      <c r="B100" s="54">
        <v>20</v>
      </c>
      <c r="C100" s="37">
        <v>15</v>
      </c>
      <c r="D100" s="36">
        <f t="shared" ref="D100:D105" si="31">B100+C100</f>
        <v>35</v>
      </c>
      <c r="E100" s="37">
        <v>40</v>
      </c>
      <c r="F100" s="37">
        <v>31</v>
      </c>
      <c r="G100" s="36">
        <f t="shared" si="29"/>
        <v>71</v>
      </c>
      <c r="H100" s="38">
        <v>37</v>
      </c>
    </row>
    <row r="101" spans="1:8" ht="21" customHeight="1" x14ac:dyDescent="0.4">
      <c r="A101" s="18" t="s">
        <v>2</v>
      </c>
      <c r="B101" s="55">
        <f>B103+B108+B113</f>
        <v>120</v>
      </c>
      <c r="C101" s="56">
        <f>C103+C108+C113</f>
        <v>240</v>
      </c>
      <c r="D101" s="56">
        <f t="shared" si="31"/>
        <v>360</v>
      </c>
      <c r="E101" s="56">
        <f t="shared" ref="E101:H101" si="32">E103+E108+E113</f>
        <v>802</v>
      </c>
      <c r="F101" s="56">
        <f t="shared" si="32"/>
        <v>36</v>
      </c>
      <c r="G101" s="56">
        <f t="shared" si="32"/>
        <v>838</v>
      </c>
      <c r="H101" s="57">
        <f t="shared" si="32"/>
        <v>267</v>
      </c>
    </row>
    <row r="102" spans="1:8" ht="21" customHeight="1" x14ac:dyDescent="0.4">
      <c r="A102" s="22" t="s">
        <v>9</v>
      </c>
      <c r="B102" s="63">
        <f>B103+B108</f>
        <v>40</v>
      </c>
      <c r="C102" s="64">
        <f>C103+C108</f>
        <v>80</v>
      </c>
      <c r="D102" s="25">
        <f t="shared" si="31"/>
        <v>120</v>
      </c>
      <c r="E102" s="64">
        <f t="shared" ref="E102:H102" si="33">E103+E108</f>
        <v>245</v>
      </c>
      <c r="F102" s="64">
        <f t="shared" si="33"/>
        <v>19</v>
      </c>
      <c r="G102" s="64">
        <f t="shared" si="33"/>
        <v>264</v>
      </c>
      <c r="H102" s="65">
        <f t="shared" si="33"/>
        <v>57</v>
      </c>
    </row>
    <row r="103" spans="1:8" ht="21" customHeight="1" x14ac:dyDescent="0.4">
      <c r="A103" s="27" t="s">
        <v>38</v>
      </c>
      <c r="B103" s="44">
        <f>SUM(B104:B105)</f>
        <v>20</v>
      </c>
      <c r="C103" s="31">
        <f>SUM(C104:C105)</f>
        <v>40</v>
      </c>
      <c r="D103" s="46">
        <f t="shared" si="31"/>
        <v>60</v>
      </c>
      <c r="E103" s="31">
        <f>SUM(E104:E105)</f>
        <v>232</v>
      </c>
      <c r="F103" s="31">
        <f>SUM(F104:F105)</f>
        <v>11</v>
      </c>
      <c r="G103" s="31">
        <f>SUM(G104:G105)</f>
        <v>243</v>
      </c>
      <c r="H103" s="45">
        <f>SUM(H104:H105)</f>
        <v>30</v>
      </c>
    </row>
    <row r="104" spans="1:8" ht="21" customHeight="1" x14ac:dyDescent="0.4">
      <c r="A104" s="33" t="s">
        <v>86</v>
      </c>
      <c r="B104" s="54">
        <v>10</v>
      </c>
      <c r="C104" s="37">
        <v>20</v>
      </c>
      <c r="D104" s="36">
        <f t="shared" si="31"/>
        <v>30</v>
      </c>
      <c r="E104" s="37">
        <v>79</v>
      </c>
      <c r="F104" s="37">
        <v>2</v>
      </c>
      <c r="G104" s="36">
        <f>E104+F104</f>
        <v>81</v>
      </c>
      <c r="H104" s="38">
        <v>15</v>
      </c>
    </row>
    <row r="105" spans="1:8" ht="21" customHeight="1" x14ac:dyDescent="0.4">
      <c r="A105" s="33" t="s">
        <v>87</v>
      </c>
      <c r="B105" s="54">
        <v>10</v>
      </c>
      <c r="C105" s="37">
        <v>20</v>
      </c>
      <c r="D105" s="36">
        <f t="shared" si="31"/>
        <v>30</v>
      </c>
      <c r="E105" s="37">
        <v>153</v>
      </c>
      <c r="F105" s="37">
        <v>9</v>
      </c>
      <c r="G105" s="36">
        <f>E105+F105</f>
        <v>162</v>
      </c>
      <c r="H105" s="38">
        <v>15</v>
      </c>
    </row>
    <row r="106" spans="1:8" ht="21" customHeight="1" x14ac:dyDescent="0.4">
      <c r="A106" s="62" t="s">
        <v>168</v>
      </c>
      <c r="B106" s="48"/>
      <c r="C106" s="51"/>
      <c r="D106" s="50"/>
      <c r="E106" s="51"/>
      <c r="F106" s="51"/>
      <c r="G106" s="49"/>
      <c r="H106" s="52"/>
    </row>
    <row r="107" spans="1:8" ht="21" customHeight="1" x14ac:dyDescent="0.4">
      <c r="A107" s="62" t="s">
        <v>143</v>
      </c>
      <c r="B107" s="48"/>
      <c r="C107" s="51"/>
      <c r="D107" s="50"/>
      <c r="E107" s="51"/>
      <c r="F107" s="51"/>
      <c r="G107" s="49"/>
      <c r="H107" s="52"/>
    </row>
    <row r="108" spans="1:8" ht="21" customHeight="1" x14ac:dyDescent="0.4">
      <c r="A108" s="27" t="s">
        <v>39</v>
      </c>
      <c r="B108" s="63">
        <f t="shared" ref="B108:H108" si="34">SUM(B109:B110)</f>
        <v>20</v>
      </c>
      <c r="C108" s="64">
        <f t="shared" si="34"/>
        <v>40</v>
      </c>
      <c r="D108" s="64">
        <f t="shared" si="34"/>
        <v>60</v>
      </c>
      <c r="E108" s="64">
        <f t="shared" si="34"/>
        <v>13</v>
      </c>
      <c r="F108" s="64">
        <f t="shared" si="34"/>
        <v>8</v>
      </c>
      <c r="G108" s="64">
        <f t="shared" si="34"/>
        <v>21</v>
      </c>
      <c r="H108" s="66">
        <f t="shared" si="34"/>
        <v>27</v>
      </c>
    </row>
    <row r="109" spans="1:8" ht="21" customHeight="1" x14ac:dyDescent="0.4">
      <c r="A109" s="33" t="s">
        <v>146</v>
      </c>
      <c r="B109" s="54">
        <v>10</v>
      </c>
      <c r="C109" s="37">
        <v>20</v>
      </c>
      <c r="D109" s="36">
        <f>B109+C109</f>
        <v>30</v>
      </c>
      <c r="E109" s="37">
        <v>5</v>
      </c>
      <c r="F109" s="37">
        <v>1</v>
      </c>
      <c r="G109" s="36">
        <f>E109+F109</f>
        <v>6</v>
      </c>
      <c r="H109" s="38">
        <v>8</v>
      </c>
    </row>
    <row r="110" spans="1:8" ht="21" customHeight="1" x14ac:dyDescent="0.4">
      <c r="A110" s="62" t="s">
        <v>148</v>
      </c>
      <c r="B110" s="54">
        <v>10</v>
      </c>
      <c r="C110" s="37">
        <v>20</v>
      </c>
      <c r="D110" s="36">
        <f>B110+C110</f>
        <v>30</v>
      </c>
      <c r="E110" s="37">
        <v>8</v>
      </c>
      <c r="F110" s="37">
        <v>7</v>
      </c>
      <c r="G110" s="36">
        <f>E110+F110</f>
        <v>15</v>
      </c>
      <c r="H110" s="38">
        <v>19</v>
      </c>
    </row>
    <row r="111" spans="1:8" ht="21" customHeight="1" x14ac:dyDescent="0.4">
      <c r="A111" s="62" t="s">
        <v>168</v>
      </c>
      <c r="B111" s="48"/>
      <c r="C111" s="51"/>
      <c r="D111" s="50"/>
      <c r="E111" s="51"/>
      <c r="F111" s="51"/>
      <c r="G111" s="49"/>
      <c r="H111" s="52"/>
    </row>
    <row r="112" spans="1:8" ht="21" customHeight="1" x14ac:dyDescent="0.4">
      <c r="A112" s="62" t="s">
        <v>143</v>
      </c>
      <c r="B112" s="48"/>
      <c r="C112" s="51"/>
      <c r="D112" s="50"/>
      <c r="E112" s="51"/>
      <c r="F112" s="51"/>
      <c r="G112" s="49"/>
      <c r="H112" s="52"/>
    </row>
    <row r="113" spans="1:8" ht="21" customHeight="1" x14ac:dyDescent="0.4">
      <c r="A113" s="22" t="s">
        <v>8</v>
      </c>
      <c r="B113" s="63">
        <f>SUM(B114:B120)</f>
        <v>80</v>
      </c>
      <c r="C113" s="64">
        <f>SUM(C114:C120)</f>
        <v>160</v>
      </c>
      <c r="D113" s="25">
        <f>B113+C113</f>
        <v>240</v>
      </c>
      <c r="E113" s="64">
        <f t="shared" ref="E113:H113" si="35">SUM(E114:E120)</f>
        <v>557</v>
      </c>
      <c r="F113" s="64">
        <f t="shared" si="35"/>
        <v>17</v>
      </c>
      <c r="G113" s="64">
        <f t="shared" si="35"/>
        <v>574</v>
      </c>
      <c r="H113" s="65">
        <f t="shared" si="35"/>
        <v>210</v>
      </c>
    </row>
    <row r="114" spans="1:8" ht="21" customHeight="1" x14ac:dyDescent="0.4">
      <c r="A114" s="33" t="s">
        <v>16</v>
      </c>
      <c r="B114" s="54">
        <v>20</v>
      </c>
      <c r="C114" s="37">
        <v>40</v>
      </c>
      <c r="D114" s="36">
        <f>B114+C114</f>
        <v>60</v>
      </c>
      <c r="E114" s="37">
        <v>214</v>
      </c>
      <c r="F114" s="37">
        <v>4</v>
      </c>
      <c r="G114" s="36">
        <f>E114+F114</f>
        <v>218</v>
      </c>
      <c r="H114" s="38">
        <v>56</v>
      </c>
    </row>
    <row r="115" spans="1:8" ht="21" customHeight="1" x14ac:dyDescent="0.4">
      <c r="A115" s="33" t="s">
        <v>17</v>
      </c>
      <c r="B115" s="54">
        <v>10</v>
      </c>
      <c r="C115" s="37">
        <v>20</v>
      </c>
      <c r="D115" s="36">
        <f>B115+C115</f>
        <v>30</v>
      </c>
      <c r="E115" s="37">
        <v>152</v>
      </c>
      <c r="F115" s="37">
        <v>1</v>
      </c>
      <c r="G115" s="36">
        <f>E115+F115</f>
        <v>153</v>
      </c>
      <c r="H115" s="38">
        <v>40</v>
      </c>
    </row>
    <row r="116" spans="1:8" ht="21" customHeight="1" x14ac:dyDescent="0.4">
      <c r="A116" s="33" t="s">
        <v>18</v>
      </c>
      <c r="B116" s="54">
        <v>20</v>
      </c>
      <c r="C116" s="37">
        <v>40</v>
      </c>
      <c r="D116" s="36">
        <f>B116+C116</f>
        <v>60</v>
      </c>
      <c r="E116" s="37">
        <v>77</v>
      </c>
      <c r="F116" s="37">
        <v>0</v>
      </c>
      <c r="G116" s="36">
        <f>E116+F116</f>
        <v>77</v>
      </c>
      <c r="H116" s="38">
        <v>39</v>
      </c>
    </row>
    <row r="117" spans="1:8" ht="21" customHeight="1" x14ac:dyDescent="0.4">
      <c r="A117" s="33" t="s">
        <v>19</v>
      </c>
      <c r="B117" s="61"/>
      <c r="C117" s="42"/>
      <c r="D117" s="41"/>
      <c r="E117" s="42"/>
      <c r="F117" s="42"/>
      <c r="G117" s="40"/>
      <c r="H117" s="43"/>
    </row>
    <row r="118" spans="1:8" ht="21" customHeight="1" x14ac:dyDescent="0.4">
      <c r="A118" s="33" t="s">
        <v>20</v>
      </c>
      <c r="B118" s="61"/>
      <c r="C118" s="42"/>
      <c r="D118" s="41"/>
      <c r="E118" s="42"/>
      <c r="F118" s="42"/>
      <c r="G118" s="40"/>
      <c r="H118" s="43"/>
    </row>
    <row r="119" spans="1:8" ht="21" customHeight="1" x14ac:dyDescent="0.4">
      <c r="A119" s="33" t="s">
        <v>160</v>
      </c>
      <c r="B119" s="54">
        <v>10</v>
      </c>
      <c r="C119" s="37">
        <v>20</v>
      </c>
      <c r="D119" s="36">
        <f t="shared" ref="D119:D129" si="36">B119+C119</f>
        <v>30</v>
      </c>
      <c r="E119" s="37">
        <v>32</v>
      </c>
      <c r="F119" s="37">
        <v>5</v>
      </c>
      <c r="G119" s="36">
        <f>E119+F119</f>
        <v>37</v>
      </c>
      <c r="H119" s="38">
        <v>26</v>
      </c>
    </row>
    <row r="120" spans="1:8" ht="21" customHeight="1" x14ac:dyDescent="0.4">
      <c r="A120" s="33" t="s">
        <v>21</v>
      </c>
      <c r="B120" s="54">
        <v>20</v>
      </c>
      <c r="C120" s="37">
        <v>40</v>
      </c>
      <c r="D120" s="36">
        <f t="shared" si="36"/>
        <v>60</v>
      </c>
      <c r="E120" s="37">
        <v>82</v>
      </c>
      <c r="F120" s="37">
        <v>7</v>
      </c>
      <c r="G120" s="36">
        <f>E120+F120</f>
        <v>89</v>
      </c>
      <c r="H120" s="38">
        <v>49</v>
      </c>
    </row>
    <row r="121" spans="1:8" ht="21" customHeight="1" x14ac:dyDescent="0.4">
      <c r="A121" s="18" t="s">
        <v>22</v>
      </c>
      <c r="B121" s="55">
        <f>B122+B141</f>
        <v>340</v>
      </c>
      <c r="C121" s="56">
        <f>C122+C141</f>
        <v>215</v>
      </c>
      <c r="D121" s="56">
        <f t="shared" si="36"/>
        <v>555</v>
      </c>
      <c r="E121" s="56">
        <f t="shared" ref="E121:H121" si="37">E122+E141</f>
        <v>451</v>
      </c>
      <c r="F121" s="56">
        <f t="shared" si="37"/>
        <v>19</v>
      </c>
      <c r="G121" s="56">
        <f t="shared" si="37"/>
        <v>470</v>
      </c>
      <c r="H121" s="57">
        <f t="shared" si="37"/>
        <v>312</v>
      </c>
    </row>
    <row r="122" spans="1:8" ht="21" customHeight="1" x14ac:dyDescent="0.4">
      <c r="A122" s="22" t="s">
        <v>9</v>
      </c>
      <c r="B122" s="58">
        <f>B123+B133</f>
        <v>340</v>
      </c>
      <c r="C122" s="25">
        <f>C123+C133</f>
        <v>200</v>
      </c>
      <c r="D122" s="25">
        <f t="shared" si="36"/>
        <v>540</v>
      </c>
      <c r="E122" s="25">
        <f t="shared" ref="E122:H122" si="38">E123+E133</f>
        <v>448</v>
      </c>
      <c r="F122" s="25">
        <f t="shared" si="38"/>
        <v>19</v>
      </c>
      <c r="G122" s="25">
        <f t="shared" si="38"/>
        <v>467</v>
      </c>
      <c r="H122" s="26">
        <f t="shared" si="38"/>
        <v>309</v>
      </c>
    </row>
    <row r="123" spans="1:8" ht="21" customHeight="1" x14ac:dyDescent="0.4">
      <c r="A123" s="27" t="s">
        <v>38</v>
      </c>
      <c r="B123" s="44">
        <f>SUM(B124:B132)</f>
        <v>220</v>
      </c>
      <c r="C123" s="31">
        <f>SUM(C124:C132)</f>
        <v>140</v>
      </c>
      <c r="D123" s="46">
        <f t="shared" si="36"/>
        <v>360</v>
      </c>
      <c r="E123" s="31">
        <f t="shared" ref="E123:H123" si="39">SUM(E124:E132)</f>
        <v>365</v>
      </c>
      <c r="F123" s="31">
        <f t="shared" si="39"/>
        <v>19</v>
      </c>
      <c r="G123" s="31">
        <f t="shared" si="39"/>
        <v>384</v>
      </c>
      <c r="H123" s="47">
        <f t="shared" si="39"/>
        <v>227</v>
      </c>
    </row>
    <row r="124" spans="1:8" ht="21" customHeight="1" x14ac:dyDescent="0.4">
      <c r="A124" s="33" t="s">
        <v>88</v>
      </c>
      <c r="B124" s="34">
        <v>40</v>
      </c>
      <c r="C124" s="35">
        <v>20</v>
      </c>
      <c r="D124" s="36">
        <f t="shared" si="36"/>
        <v>60</v>
      </c>
      <c r="E124" s="68">
        <v>70</v>
      </c>
      <c r="F124" s="68">
        <v>3</v>
      </c>
      <c r="G124" s="36">
        <f>E124+F124</f>
        <v>73</v>
      </c>
      <c r="H124" s="38">
        <v>41</v>
      </c>
    </row>
    <row r="125" spans="1:8" ht="21" customHeight="1" x14ac:dyDescent="0.4">
      <c r="A125" s="33" t="s">
        <v>89</v>
      </c>
      <c r="B125" s="34">
        <v>40</v>
      </c>
      <c r="C125" s="35">
        <v>20</v>
      </c>
      <c r="D125" s="36">
        <f t="shared" si="36"/>
        <v>60</v>
      </c>
      <c r="E125" s="68">
        <v>85</v>
      </c>
      <c r="F125" s="68">
        <v>3</v>
      </c>
      <c r="G125" s="36">
        <f t="shared" ref="G125:G139" si="40">E125+F125</f>
        <v>88</v>
      </c>
      <c r="H125" s="38">
        <v>46</v>
      </c>
    </row>
    <row r="126" spans="1:8" ht="21" customHeight="1" x14ac:dyDescent="0.4">
      <c r="A126" s="33" t="s">
        <v>90</v>
      </c>
      <c r="B126" s="34">
        <v>40</v>
      </c>
      <c r="C126" s="35">
        <v>20</v>
      </c>
      <c r="D126" s="36">
        <f t="shared" si="36"/>
        <v>60</v>
      </c>
      <c r="E126" s="68">
        <v>34</v>
      </c>
      <c r="F126" s="68">
        <v>2</v>
      </c>
      <c r="G126" s="36">
        <f t="shared" si="40"/>
        <v>36</v>
      </c>
      <c r="H126" s="38">
        <v>17</v>
      </c>
    </row>
    <row r="127" spans="1:8" ht="21" customHeight="1" x14ac:dyDescent="0.4">
      <c r="A127" s="33" t="s">
        <v>91</v>
      </c>
      <c r="B127" s="34">
        <v>40</v>
      </c>
      <c r="C127" s="35">
        <v>20</v>
      </c>
      <c r="D127" s="36">
        <f t="shared" si="36"/>
        <v>60</v>
      </c>
      <c r="E127" s="68">
        <v>62</v>
      </c>
      <c r="F127" s="68">
        <v>5</v>
      </c>
      <c r="G127" s="36">
        <f t="shared" si="40"/>
        <v>67</v>
      </c>
      <c r="H127" s="38">
        <v>44</v>
      </c>
    </row>
    <row r="128" spans="1:8" ht="21" customHeight="1" x14ac:dyDescent="0.4">
      <c r="A128" s="33" t="s">
        <v>92</v>
      </c>
      <c r="B128" s="34">
        <v>15</v>
      </c>
      <c r="C128" s="35">
        <v>15</v>
      </c>
      <c r="D128" s="36">
        <f t="shared" si="36"/>
        <v>30</v>
      </c>
      <c r="E128" s="37">
        <v>50</v>
      </c>
      <c r="F128" s="37">
        <v>3</v>
      </c>
      <c r="G128" s="36">
        <f t="shared" si="40"/>
        <v>53</v>
      </c>
      <c r="H128" s="38">
        <v>26</v>
      </c>
    </row>
    <row r="129" spans="1:8" ht="21" customHeight="1" x14ac:dyDescent="0.4">
      <c r="A129" s="33" t="s">
        <v>93</v>
      </c>
      <c r="B129" s="34">
        <v>15</v>
      </c>
      <c r="C129" s="35">
        <v>15</v>
      </c>
      <c r="D129" s="36">
        <f t="shared" si="36"/>
        <v>30</v>
      </c>
      <c r="E129" s="37">
        <v>17</v>
      </c>
      <c r="F129" s="37">
        <v>0</v>
      </c>
      <c r="G129" s="36">
        <f t="shared" si="40"/>
        <v>17</v>
      </c>
      <c r="H129" s="38">
        <v>0</v>
      </c>
    </row>
    <row r="130" spans="1:8" ht="21" customHeight="1" x14ac:dyDescent="0.4">
      <c r="A130" s="33" t="s">
        <v>94</v>
      </c>
      <c r="B130" s="39"/>
      <c r="C130" s="40"/>
      <c r="D130" s="41"/>
      <c r="E130" s="42"/>
      <c r="F130" s="42"/>
      <c r="G130" s="40"/>
      <c r="H130" s="43"/>
    </row>
    <row r="131" spans="1:8" ht="21" customHeight="1" x14ac:dyDescent="0.4">
      <c r="A131" s="33" t="s">
        <v>161</v>
      </c>
      <c r="B131" s="34">
        <v>15</v>
      </c>
      <c r="C131" s="35">
        <v>15</v>
      </c>
      <c r="D131" s="36">
        <f t="shared" ref="D131:D139" si="41">B131+C131</f>
        <v>30</v>
      </c>
      <c r="E131" s="37">
        <v>16</v>
      </c>
      <c r="F131" s="37">
        <v>0</v>
      </c>
      <c r="G131" s="36">
        <f t="shared" si="40"/>
        <v>16</v>
      </c>
      <c r="H131" s="38">
        <v>20</v>
      </c>
    </row>
    <row r="132" spans="1:8" ht="21" customHeight="1" x14ac:dyDescent="0.4">
      <c r="A132" s="33" t="s">
        <v>147</v>
      </c>
      <c r="B132" s="34">
        <v>15</v>
      </c>
      <c r="C132" s="35">
        <v>15</v>
      </c>
      <c r="D132" s="36">
        <f t="shared" si="41"/>
        <v>30</v>
      </c>
      <c r="E132" s="37">
        <v>31</v>
      </c>
      <c r="F132" s="37">
        <v>3</v>
      </c>
      <c r="G132" s="36">
        <f t="shared" si="40"/>
        <v>34</v>
      </c>
      <c r="H132" s="38">
        <v>33</v>
      </c>
    </row>
    <row r="133" spans="1:8" ht="21" customHeight="1" x14ac:dyDescent="0.4">
      <c r="A133" s="27" t="s">
        <v>39</v>
      </c>
      <c r="B133" s="44">
        <f>SUM(B134:B140)</f>
        <v>120</v>
      </c>
      <c r="C133" s="31">
        <f>SUM(C134:C140)</f>
        <v>60</v>
      </c>
      <c r="D133" s="46">
        <f t="shared" si="41"/>
        <v>180</v>
      </c>
      <c r="E133" s="31">
        <f t="shared" ref="E133:H133" si="42">SUM(E134:E140)</f>
        <v>83</v>
      </c>
      <c r="F133" s="31">
        <f t="shared" si="42"/>
        <v>0</v>
      </c>
      <c r="G133" s="31">
        <f t="shared" si="42"/>
        <v>83</v>
      </c>
      <c r="H133" s="47">
        <f t="shared" si="42"/>
        <v>82</v>
      </c>
    </row>
    <row r="134" spans="1:8" ht="21" customHeight="1" x14ac:dyDescent="0.4">
      <c r="A134" s="33" t="s">
        <v>88</v>
      </c>
      <c r="B134" s="54">
        <v>20</v>
      </c>
      <c r="C134" s="37">
        <v>10</v>
      </c>
      <c r="D134" s="36">
        <f t="shared" si="41"/>
        <v>30</v>
      </c>
      <c r="E134" s="37">
        <v>22</v>
      </c>
      <c r="F134" s="37">
        <v>0</v>
      </c>
      <c r="G134" s="36">
        <f t="shared" si="40"/>
        <v>22</v>
      </c>
      <c r="H134" s="38">
        <v>22</v>
      </c>
    </row>
    <row r="135" spans="1:8" ht="21" customHeight="1" x14ac:dyDescent="0.4">
      <c r="A135" s="33" t="s">
        <v>95</v>
      </c>
      <c r="B135" s="54">
        <v>20</v>
      </c>
      <c r="C135" s="37">
        <v>10</v>
      </c>
      <c r="D135" s="36">
        <f t="shared" si="41"/>
        <v>30</v>
      </c>
      <c r="E135" s="37">
        <v>20</v>
      </c>
      <c r="F135" s="37">
        <v>0</v>
      </c>
      <c r="G135" s="36">
        <f t="shared" si="40"/>
        <v>20</v>
      </c>
      <c r="H135" s="38">
        <v>20</v>
      </c>
    </row>
    <row r="136" spans="1:8" ht="21" customHeight="1" x14ac:dyDescent="0.4">
      <c r="A136" s="33" t="s">
        <v>96</v>
      </c>
      <c r="B136" s="54">
        <v>20</v>
      </c>
      <c r="C136" s="37">
        <v>10</v>
      </c>
      <c r="D136" s="36">
        <f t="shared" si="41"/>
        <v>30</v>
      </c>
      <c r="E136" s="37">
        <v>6</v>
      </c>
      <c r="F136" s="37">
        <v>0</v>
      </c>
      <c r="G136" s="36">
        <f t="shared" si="40"/>
        <v>6</v>
      </c>
      <c r="H136" s="38">
        <v>6</v>
      </c>
    </row>
    <row r="137" spans="1:8" ht="21" customHeight="1" x14ac:dyDescent="0.4">
      <c r="A137" s="33" t="s">
        <v>97</v>
      </c>
      <c r="B137" s="54">
        <v>20</v>
      </c>
      <c r="C137" s="37">
        <v>10</v>
      </c>
      <c r="D137" s="36">
        <f t="shared" si="41"/>
        <v>30</v>
      </c>
      <c r="E137" s="37">
        <v>5</v>
      </c>
      <c r="F137" s="37">
        <v>0</v>
      </c>
      <c r="G137" s="36">
        <f t="shared" si="40"/>
        <v>5</v>
      </c>
      <c r="H137" s="38">
        <v>5</v>
      </c>
    </row>
    <row r="138" spans="1:8" ht="21" customHeight="1" x14ac:dyDescent="0.4">
      <c r="A138" s="33" t="s">
        <v>92</v>
      </c>
      <c r="B138" s="54">
        <v>20</v>
      </c>
      <c r="C138" s="37">
        <v>10</v>
      </c>
      <c r="D138" s="36">
        <f t="shared" si="41"/>
        <v>30</v>
      </c>
      <c r="E138" s="37">
        <v>10</v>
      </c>
      <c r="F138" s="37">
        <v>0</v>
      </c>
      <c r="G138" s="36">
        <f t="shared" si="40"/>
        <v>10</v>
      </c>
      <c r="H138" s="38">
        <v>10</v>
      </c>
    </row>
    <row r="139" spans="1:8" ht="21" customHeight="1" x14ac:dyDescent="0.4">
      <c r="A139" s="33" t="s">
        <v>161</v>
      </c>
      <c r="B139" s="54">
        <v>20</v>
      </c>
      <c r="C139" s="37">
        <v>10</v>
      </c>
      <c r="D139" s="36">
        <f t="shared" si="41"/>
        <v>30</v>
      </c>
      <c r="E139" s="37">
        <v>20</v>
      </c>
      <c r="F139" s="37">
        <v>0</v>
      </c>
      <c r="G139" s="36">
        <f t="shared" si="40"/>
        <v>20</v>
      </c>
      <c r="H139" s="38">
        <v>19</v>
      </c>
    </row>
    <row r="140" spans="1:8" ht="21" customHeight="1" x14ac:dyDescent="0.4">
      <c r="A140" s="33" t="s">
        <v>98</v>
      </c>
      <c r="B140" s="61"/>
      <c r="C140" s="42"/>
      <c r="D140" s="41"/>
      <c r="E140" s="42"/>
      <c r="F140" s="42"/>
      <c r="G140" s="40"/>
      <c r="H140" s="43"/>
    </row>
    <row r="141" spans="1:8" ht="21" customHeight="1" x14ac:dyDescent="0.4">
      <c r="A141" s="22" t="s">
        <v>10</v>
      </c>
      <c r="B141" s="44">
        <f>SUM(B142:B144)</f>
        <v>0</v>
      </c>
      <c r="C141" s="31">
        <f>SUM(C142:C144)</f>
        <v>15</v>
      </c>
      <c r="D141" s="46">
        <f>B141+C141</f>
        <v>15</v>
      </c>
      <c r="E141" s="31">
        <f t="shared" ref="E141:H141" si="43">SUM(E142:E144)</f>
        <v>3</v>
      </c>
      <c r="F141" s="31">
        <f t="shared" si="43"/>
        <v>0</v>
      </c>
      <c r="G141" s="31">
        <f t="shared" si="43"/>
        <v>3</v>
      </c>
      <c r="H141" s="47">
        <f t="shared" si="43"/>
        <v>3</v>
      </c>
    </row>
    <row r="142" spans="1:8" ht="21" customHeight="1" x14ac:dyDescent="0.4">
      <c r="A142" s="70" t="s">
        <v>23</v>
      </c>
      <c r="B142" s="54">
        <v>0</v>
      </c>
      <c r="C142" s="37">
        <v>5</v>
      </c>
      <c r="D142" s="36">
        <f>B142+C142</f>
        <v>5</v>
      </c>
      <c r="E142" s="37">
        <v>0</v>
      </c>
      <c r="F142" s="37">
        <v>0</v>
      </c>
      <c r="G142" s="36">
        <f>E142+F142</f>
        <v>0</v>
      </c>
      <c r="H142" s="38">
        <v>0</v>
      </c>
    </row>
    <row r="143" spans="1:8" ht="21" customHeight="1" x14ac:dyDescent="0.4">
      <c r="A143" s="70" t="s">
        <v>24</v>
      </c>
      <c r="B143" s="54">
        <v>0</v>
      </c>
      <c r="C143" s="37">
        <v>5</v>
      </c>
      <c r="D143" s="36">
        <f>B143+C143</f>
        <v>5</v>
      </c>
      <c r="E143" s="37">
        <v>1</v>
      </c>
      <c r="F143" s="37">
        <v>0</v>
      </c>
      <c r="G143" s="36">
        <f>E143+F143</f>
        <v>1</v>
      </c>
      <c r="H143" s="38">
        <v>1</v>
      </c>
    </row>
    <row r="144" spans="1:8" ht="21" customHeight="1" x14ac:dyDescent="0.4">
      <c r="A144" s="70" t="s">
        <v>25</v>
      </c>
      <c r="B144" s="54">
        <v>0</v>
      </c>
      <c r="C144" s="37">
        <v>5</v>
      </c>
      <c r="D144" s="36">
        <f>B144+C144</f>
        <v>5</v>
      </c>
      <c r="E144" s="37">
        <v>2</v>
      </c>
      <c r="F144" s="37">
        <v>0</v>
      </c>
      <c r="G144" s="36">
        <f>E144+F144</f>
        <v>2</v>
      </c>
      <c r="H144" s="38">
        <v>2</v>
      </c>
    </row>
    <row r="145" spans="1:8" ht="21" customHeight="1" x14ac:dyDescent="0.4">
      <c r="A145" s="18" t="s">
        <v>26</v>
      </c>
      <c r="B145" s="55">
        <f>B146+B151</f>
        <v>75</v>
      </c>
      <c r="C145" s="56">
        <f>C146+C151</f>
        <v>75</v>
      </c>
      <c r="D145" s="56">
        <f>B145+C145+D155</f>
        <v>155</v>
      </c>
      <c r="E145" s="56">
        <f>E146+E151</f>
        <v>81</v>
      </c>
      <c r="F145" s="56">
        <f>F146+F151</f>
        <v>2</v>
      </c>
      <c r="G145" s="56">
        <f>G146+G151</f>
        <v>83</v>
      </c>
      <c r="H145" s="71">
        <f>H146+H151</f>
        <v>51</v>
      </c>
    </row>
    <row r="146" spans="1:8" ht="21" customHeight="1" x14ac:dyDescent="0.4">
      <c r="A146" s="27" t="s">
        <v>38</v>
      </c>
      <c r="B146" s="44">
        <f>SUM(B147:B150)</f>
        <v>45</v>
      </c>
      <c r="C146" s="31">
        <f>SUM(C147:C150)</f>
        <v>45</v>
      </c>
      <c r="D146" s="46">
        <f>B146+C146</f>
        <v>90</v>
      </c>
      <c r="E146" s="31">
        <f t="shared" ref="E146:H146" si="44">SUM(E147:E150)</f>
        <v>54</v>
      </c>
      <c r="F146" s="31">
        <f t="shared" si="44"/>
        <v>2</v>
      </c>
      <c r="G146" s="31">
        <f t="shared" si="44"/>
        <v>56</v>
      </c>
      <c r="H146" s="47">
        <f t="shared" si="44"/>
        <v>27</v>
      </c>
    </row>
    <row r="147" spans="1:8" ht="21" customHeight="1" x14ac:dyDescent="0.4">
      <c r="A147" s="33" t="s">
        <v>99</v>
      </c>
      <c r="B147" s="54">
        <v>15</v>
      </c>
      <c r="C147" s="37">
        <v>15</v>
      </c>
      <c r="D147" s="36">
        <f>B147+C147</f>
        <v>30</v>
      </c>
      <c r="E147" s="37">
        <v>24</v>
      </c>
      <c r="F147" s="37">
        <v>2</v>
      </c>
      <c r="G147" s="36">
        <f t="shared" ref="G147:G152" si="45">E147+F147</f>
        <v>26</v>
      </c>
      <c r="H147" s="38">
        <v>10</v>
      </c>
    </row>
    <row r="148" spans="1:8" ht="21" customHeight="1" x14ac:dyDescent="0.4">
      <c r="A148" s="33" t="s">
        <v>73</v>
      </c>
      <c r="B148" s="61"/>
      <c r="C148" s="42"/>
      <c r="D148" s="41"/>
      <c r="E148" s="42"/>
      <c r="F148" s="42"/>
      <c r="G148" s="40"/>
      <c r="H148" s="43"/>
    </row>
    <row r="149" spans="1:8" ht="21" customHeight="1" x14ac:dyDescent="0.4">
      <c r="A149" s="33" t="s">
        <v>162</v>
      </c>
      <c r="B149" s="54">
        <v>15</v>
      </c>
      <c r="C149" s="37">
        <v>15</v>
      </c>
      <c r="D149" s="36">
        <f>B149+C149</f>
        <v>30</v>
      </c>
      <c r="E149" s="37">
        <v>28</v>
      </c>
      <c r="F149" s="37">
        <v>0</v>
      </c>
      <c r="G149" s="36">
        <f t="shared" si="45"/>
        <v>28</v>
      </c>
      <c r="H149" s="38">
        <v>17</v>
      </c>
    </row>
    <row r="150" spans="1:8" ht="21" customHeight="1" x14ac:dyDescent="0.4">
      <c r="A150" s="33" t="s">
        <v>100</v>
      </c>
      <c r="B150" s="54">
        <v>15</v>
      </c>
      <c r="C150" s="37">
        <v>15</v>
      </c>
      <c r="D150" s="36">
        <f>B150+C150</f>
        <v>30</v>
      </c>
      <c r="E150" s="37">
        <v>2</v>
      </c>
      <c r="F150" s="37">
        <v>0</v>
      </c>
      <c r="G150" s="36">
        <f t="shared" si="45"/>
        <v>2</v>
      </c>
      <c r="H150" s="38">
        <v>0</v>
      </c>
    </row>
    <row r="151" spans="1:8" ht="21" customHeight="1" x14ac:dyDescent="0.4">
      <c r="A151" s="73" t="s">
        <v>39</v>
      </c>
      <c r="B151" s="44">
        <f>SUM(B152:B154)</f>
        <v>30</v>
      </c>
      <c r="C151" s="31">
        <f>SUM(C152:C154)</f>
        <v>30</v>
      </c>
      <c r="D151" s="46">
        <f>B151+C151</f>
        <v>60</v>
      </c>
      <c r="E151" s="31">
        <f t="shared" ref="E151:H151" si="46">SUM(E152:E154)</f>
        <v>27</v>
      </c>
      <c r="F151" s="31">
        <f t="shared" si="46"/>
        <v>0</v>
      </c>
      <c r="G151" s="31">
        <f t="shared" si="46"/>
        <v>27</v>
      </c>
      <c r="H151" s="47">
        <f t="shared" si="46"/>
        <v>24</v>
      </c>
    </row>
    <row r="152" spans="1:8" ht="21" customHeight="1" x14ac:dyDescent="0.4">
      <c r="A152" s="74" t="s">
        <v>99</v>
      </c>
      <c r="B152" s="54">
        <v>15</v>
      </c>
      <c r="C152" s="37">
        <v>15</v>
      </c>
      <c r="D152" s="36">
        <f>B152+C152</f>
        <v>30</v>
      </c>
      <c r="E152" s="37">
        <v>4</v>
      </c>
      <c r="F152" s="37">
        <v>0</v>
      </c>
      <c r="G152" s="36">
        <f t="shared" si="45"/>
        <v>4</v>
      </c>
      <c r="H152" s="38">
        <v>0</v>
      </c>
    </row>
    <row r="153" spans="1:8" ht="21" customHeight="1" x14ac:dyDescent="0.4">
      <c r="A153" s="74" t="s">
        <v>162</v>
      </c>
      <c r="B153" s="61"/>
      <c r="C153" s="42"/>
      <c r="D153" s="41"/>
      <c r="E153" s="42"/>
      <c r="F153" s="42"/>
      <c r="G153" s="40"/>
      <c r="H153" s="43"/>
    </row>
    <row r="154" spans="1:8" ht="21" customHeight="1" x14ac:dyDescent="0.4">
      <c r="A154" s="74" t="s">
        <v>73</v>
      </c>
      <c r="B154" s="54">
        <v>15</v>
      </c>
      <c r="C154" s="37">
        <v>15</v>
      </c>
      <c r="D154" s="36">
        <f>B154+C154</f>
        <v>30</v>
      </c>
      <c r="E154" s="37">
        <v>23</v>
      </c>
      <c r="F154" s="37">
        <v>0</v>
      </c>
      <c r="G154" s="36">
        <f>E154+F154</f>
        <v>23</v>
      </c>
      <c r="H154" s="38">
        <v>24</v>
      </c>
    </row>
    <row r="155" spans="1:8" ht="21" customHeight="1" x14ac:dyDescent="0.4">
      <c r="A155" s="75" t="s">
        <v>10</v>
      </c>
      <c r="B155" s="76">
        <f t="shared" ref="B155:H155" si="47">B156</f>
        <v>0</v>
      </c>
      <c r="C155" s="76">
        <f t="shared" si="47"/>
        <v>5</v>
      </c>
      <c r="D155" s="76">
        <f t="shared" si="47"/>
        <v>5</v>
      </c>
      <c r="E155" s="76">
        <f t="shared" si="47"/>
        <v>0</v>
      </c>
      <c r="F155" s="76">
        <f t="shared" si="47"/>
        <v>0</v>
      </c>
      <c r="G155" s="76">
        <f t="shared" si="47"/>
        <v>0</v>
      </c>
      <c r="H155" s="77">
        <f t="shared" si="47"/>
        <v>0</v>
      </c>
    </row>
    <row r="156" spans="1:8" ht="21" customHeight="1" x14ac:dyDescent="0.4">
      <c r="A156" s="78" t="s">
        <v>100</v>
      </c>
      <c r="B156" s="34"/>
      <c r="C156" s="37">
        <v>5</v>
      </c>
      <c r="D156" s="36">
        <f>B156+C156</f>
        <v>5</v>
      </c>
      <c r="E156" s="37">
        <v>0</v>
      </c>
      <c r="F156" s="37">
        <v>0</v>
      </c>
      <c r="G156" s="36">
        <f>E156+F156</f>
        <v>0</v>
      </c>
      <c r="H156" s="38">
        <v>0</v>
      </c>
    </row>
    <row r="157" spans="1:8" ht="21" customHeight="1" x14ac:dyDescent="0.4">
      <c r="A157" s="79" t="s">
        <v>27</v>
      </c>
      <c r="B157" s="55">
        <f>B158</f>
        <v>25</v>
      </c>
      <c r="C157" s="56">
        <f>C158</f>
        <v>7</v>
      </c>
      <c r="D157" s="56">
        <f>B157+C157</f>
        <v>32</v>
      </c>
      <c r="E157" s="56">
        <f t="shared" ref="E157:H157" si="48">E158</f>
        <v>116</v>
      </c>
      <c r="F157" s="56">
        <f t="shared" si="48"/>
        <v>88</v>
      </c>
      <c r="G157" s="56">
        <f t="shared" si="48"/>
        <v>204</v>
      </c>
      <c r="H157" s="57">
        <f t="shared" si="48"/>
        <v>32</v>
      </c>
    </row>
    <row r="158" spans="1:8" ht="21" customHeight="1" x14ac:dyDescent="0.4">
      <c r="A158" s="80" t="s">
        <v>28</v>
      </c>
      <c r="B158" s="54">
        <v>25</v>
      </c>
      <c r="C158" s="37">
        <v>7</v>
      </c>
      <c r="D158" s="36">
        <f>B158+C158</f>
        <v>32</v>
      </c>
      <c r="E158" s="37">
        <v>116</v>
      </c>
      <c r="F158" s="37">
        <v>88</v>
      </c>
      <c r="G158" s="36">
        <f>E158+F158</f>
        <v>204</v>
      </c>
      <c r="H158" s="38">
        <v>32</v>
      </c>
    </row>
    <row r="159" spans="1:8" ht="21" customHeight="1" x14ac:dyDescent="0.4">
      <c r="A159" s="79" t="s">
        <v>29</v>
      </c>
      <c r="B159" s="81">
        <f t="shared" ref="B159:H159" si="49">B160+B172</f>
        <v>210</v>
      </c>
      <c r="C159" s="56">
        <f t="shared" si="49"/>
        <v>150</v>
      </c>
      <c r="D159" s="56">
        <f t="shared" si="49"/>
        <v>390</v>
      </c>
      <c r="E159" s="56">
        <f t="shared" si="49"/>
        <v>415</v>
      </c>
      <c r="F159" s="56">
        <f t="shared" si="49"/>
        <v>19</v>
      </c>
      <c r="G159" s="56">
        <f>G160+G172</f>
        <v>434</v>
      </c>
      <c r="H159" s="57">
        <f t="shared" si="49"/>
        <v>288</v>
      </c>
    </row>
    <row r="160" spans="1:8" ht="21" customHeight="1" x14ac:dyDescent="0.4">
      <c r="A160" s="27" t="s">
        <v>38</v>
      </c>
      <c r="B160" s="67">
        <f>SUM(B161:B171)</f>
        <v>135</v>
      </c>
      <c r="C160" s="64">
        <f>SUM(C161:C171)</f>
        <v>105</v>
      </c>
      <c r="D160" s="25">
        <f>B160+C160</f>
        <v>240</v>
      </c>
      <c r="E160" s="64">
        <f t="shared" ref="E160:H160" si="50">SUM(E161:E171)</f>
        <v>256</v>
      </c>
      <c r="F160" s="64">
        <f t="shared" si="50"/>
        <v>18</v>
      </c>
      <c r="G160" s="64">
        <f t="shared" si="50"/>
        <v>274</v>
      </c>
      <c r="H160" s="65">
        <f t="shared" si="50"/>
        <v>193</v>
      </c>
    </row>
    <row r="161" spans="1:8" ht="21" customHeight="1" x14ac:dyDescent="0.4">
      <c r="A161" s="33" t="s">
        <v>72</v>
      </c>
      <c r="B161" s="34">
        <v>20</v>
      </c>
      <c r="C161" s="35">
        <v>10</v>
      </c>
      <c r="D161" s="36">
        <f>B161+C161</f>
        <v>30</v>
      </c>
      <c r="E161" s="37">
        <v>42</v>
      </c>
      <c r="F161" s="37">
        <v>1</v>
      </c>
      <c r="G161" s="36">
        <f>E161+F161</f>
        <v>43</v>
      </c>
      <c r="H161" s="38">
        <v>43</v>
      </c>
    </row>
    <row r="162" spans="1:8" ht="21" customHeight="1" x14ac:dyDescent="0.4">
      <c r="A162" s="33" t="s">
        <v>101</v>
      </c>
      <c r="B162" s="34">
        <v>15</v>
      </c>
      <c r="C162" s="35">
        <v>15</v>
      </c>
      <c r="D162" s="36">
        <f>B162+C162</f>
        <v>30</v>
      </c>
      <c r="E162" s="37">
        <v>24</v>
      </c>
      <c r="F162" s="37">
        <v>0</v>
      </c>
      <c r="G162" s="36">
        <f>E162+F162</f>
        <v>24</v>
      </c>
      <c r="H162" s="38">
        <v>15</v>
      </c>
    </row>
    <row r="163" spans="1:8" ht="21" customHeight="1" x14ac:dyDescent="0.4">
      <c r="A163" s="33" t="s">
        <v>177</v>
      </c>
      <c r="B163" s="39"/>
      <c r="C163" s="40"/>
      <c r="D163" s="41"/>
      <c r="E163" s="42"/>
      <c r="F163" s="42"/>
      <c r="G163" s="40"/>
      <c r="H163" s="43"/>
    </row>
    <row r="164" spans="1:8" ht="21" customHeight="1" x14ac:dyDescent="0.4">
      <c r="A164" s="33" t="s">
        <v>169</v>
      </c>
      <c r="B164" s="39"/>
      <c r="C164" s="40"/>
      <c r="D164" s="41"/>
      <c r="E164" s="42"/>
      <c r="F164" s="42"/>
      <c r="G164" s="40"/>
      <c r="H164" s="43"/>
    </row>
    <row r="165" spans="1:8" ht="21" customHeight="1" x14ac:dyDescent="0.4">
      <c r="A165" s="33" t="s">
        <v>178</v>
      </c>
      <c r="B165" s="39"/>
      <c r="C165" s="40"/>
      <c r="D165" s="41"/>
      <c r="E165" s="42"/>
      <c r="F165" s="42"/>
      <c r="G165" s="40"/>
      <c r="H165" s="43"/>
    </row>
    <row r="166" spans="1:8" ht="21" customHeight="1" x14ac:dyDescent="0.4">
      <c r="A166" s="33" t="s">
        <v>102</v>
      </c>
      <c r="B166" s="34">
        <v>15</v>
      </c>
      <c r="C166" s="35">
        <v>15</v>
      </c>
      <c r="D166" s="36">
        <f t="shared" ref="D166:D171" si="51">B166+C166</f>
        <v>30</v>
      </c>
      <c r="E166" s="37">
        <v>23</v>
      </c>
      <c r="F166" s="37">
        <v>0</v>
      </c>
      <c r="G166" s="36">
        <f t="shared" ref="G166:G174" si="52">E166+F166</f>
        <v>23</v>
      </c>
      <c r="H166" s="38">
        <v>20</v>
      </c>
    </row>
    <row r="167" spans="1:8" ht="21" customHeight="1" x14ac:dyDescent="0.4">
      <c r="A167" s="33" t="s">
        <v>103</v>
      </c>
      <c r="B167" s="34">
        <v>15</v>
      </c>
      <c r="C167" s="35">
        <v>15</v>
      </c>
      <c r="D167" s="36">
        <f t="shared" si="51"/>
        <v>30</v>
      </c>
      <c r="E167" s="37">
        <v>11</v>
      </c>
      <c r="F167" s="37">
        <v>0</v>
      </c>
      <c r="G167" s="36">
        <f t="shared" si="52"/>
        <v>11</v>
      </c>
      <c r="H167" s="38">
        <v>0</v>
      </c>
    </row>
    <row r="168" spans="1:8" ht="21" customHeight="1" x14ac:dyDescent="0.4">
      <c r="A168" s="33" t="s">
        <v>104</v>
      </c>
      <c r="B168" s="34">
        <v>20</v>
      </c>
      <c r="C168" s="35">
        <v>10</v>
      </c>
      <c r="D168" s="36">
        <f t="shared" si="51"/>
        <v>30</v>
      </c>
      <c r="E168" s="37">
        <v>67</v>
      </c>
      <c r="F168" s="37">
        <v>2</v>
      </c>
      <c r="G168" s="36">
        <f t="shared" si="52"/>
        <v>69</v>
      </c>
      <c r="H168" s="38">
        <v>43</v>
      </c>
    </row>
    <row r="169" spans="1:8" ht="21" customHeight="1" x14ac:dyDescent="0.4">
      <c r="A169" s="33" t="s">
        <v>105</v>
      </c>
      <c r="B169" s="34">
        <v>15</v>
      </c>
      <c r="C169" s="35">
        <v>15</v>
      </c>
      <c r="D169" s="36">
        <f t="shared" si="51"/>
        <v>30</v>
      </c>
      <c r="E169" s="37">
        <v>1</v>
      </c>
      <c r="F169" s="37">
        <v>1</v>
      </c>
      <c r="G169" s="36">
        <f t="shared" si="52"/>
        <v>2</v>
      </c>
      <c r="H169" s="38">
        <v>0</v>
      </c>
    </row>
    <row r="170" spans="1:8" ht="21" customHeight="1" x14ac:dyDescent="0.4">
      <c r="A170" s="33" t="s">
        <v>106</v>
      </c>
      <c r="B170" s="34">
        <v>20</v>
      </c>
      <c r="C170" s="35">
        <v>10</v>
      </c>
      <c r="D170" s="36">
        <f t="shared" si="51"/>
        <v>30</v>
      </c>
      <c r="E170" s="37">
        <v>76</v>
      </c>
      <c r="F170" s="37">
        <v>14</v>
      </c>
      <c r="G170" s="36">
        <f t="shared" si="52"/>
        <v>90</v>
      </c>
      <c r="H170" s="38">
        <v>60</v>
      </c>
    </row>
    <row r="171" spans="1:8" ht="21" customHeight="1" x14ac:dyDescent="0.4">
      <c r="A171" s="59" t="s">
        <v>107</v>
      </c>
      <c r="B171" s="34">
        <v>15</v>
      </c>
      <c r="C171" s="35">
        <v>15</v>
      </c>
      <c r="D171" s="36">
        <f t="shared" si="51"/>
        <v>30</v>
      </c>
      <c r="E171" s="37">
        <v>12</v>
      </c>
      <c r="F171" s="37">
        <v>0</v>
      </c>
      <c r="G171" s="36">
        <f t="shared" si="52"/>
        <v>12</v>
      </c>
      <c r="H171" s="38">
        <v>12</v>
      </c>
    </row>
    <row r="172" spans="1:8" ht="21" customHeight="1" x14ac:dyDescent="0.4">
      <c r="A172" s="27" t="s">
        <v>39</v>
      </c>
      <c r="B172" s="28">
        <f t="shared" ref="B172:H172" si="53">SUM(B173:B179)</f>
        <v>75</v>
      </c>
      <c r="C172" s="31">
        <f t="shared" si="53"/>
        <v>45</v>
      </c>
      <c r="D172" s="31">
        <f t="shared" si="53"/>
        <v>150</v>
      </c>
      <c r="E172" s="31">
        <f t="shared" si="53"/>
        <v>159</v>
      </c>
      <c r="F172" s="31">
        <f t="shared" si="53"/>
        <v>1</v>
      </c>
      <c r="G172" s="31">
        <f t="shared" si="53"/>
        <v>160</v>
      </c>
      <c r="H172" s="47">
        <f t="shared" si="53"/>
        <v>95</v>
      </c>
    </row>
    <row r="173" spans="1:8" ht="21" customHeight="1" x14ac:dyDescent="0.4">
      <c r="A173" s="33" t="s">
        <v>72</v>
      </c>
      <c r="B173" s="54">
        <v>20</v>
      </c>
      <c r="C173" s="37">
        <v>10</v>
      </c>
      <c r="D173" s="36">
        <f>B173+C173</f>
        <v>30</v>
      </c>
      <c r="E173" s="37">
        <v>11</v>
      </c>
      <c r="F173" s="37">
        <v>0</v>
      </c>
      <c r="G173" s="36">
        <f t="shared" si="52"/>
        <v>11</v>
      </c>
      <c r="H173" s="38">
        <v>11</v>
      </c>
    </row>
    <row r="174" spans="1:8" ht="21" customHeight="1" x14ac:dyDescent="0.4">
      <c r="A174" s="33" t="s">
        <v>101</v>
      </c>
      <c r="B174" s="54">
        <v>15</v>
      </c>
      <c r="C174" s="37">
        <v>15</v>
      </c>
      <c r="D174" s="36">
        <f>B174+C174</f>
        <v>30</v>
      </c>
      <c r="E174" s="37">
        <v>16</v>
      </c>
      <c r="F174" s="37">
        <v>0</v>
      </c>
      <c r="G174" s="36">
        <f t="shared" si="52"/>
        <v>16</v>
      </c>
      <c r="H174" s="38">
        <v>16</v>
      </c>
    </row>
    <row r="175" spans="1:8" ht="21" customHeight="1" x14ac:dyDescent="0.4">
      <c r="A175" s="33" t="s">
        <v>177</v>
      </c>
      <c r="B175" s="61"/>
      <c r="C175" s="42"/>
      <c r="D175" s="41"/>
      <c r="E175" s="42"/>
      <c r="F175" s="42"/>
      <c r="G175" s="40"/>
      <c r="H175" s="43"/>
    </row>
    <row r="176" spans="1:8" ht="21" customHeight="1" x14ac:dyDescent="0.4">
      <c r="A176" s="33" t="s">
        <v>169</v>
      </c>
      <c r="B176" s="61"/>
      <c r="C176" s="42"/>
      <c r="D176" s="41"/>
      <c r="E176" s="42"/>
      <c r="F176" s="42"/>
      <c r="G176" s="40"/>
      <c r="H176" s="43"/>
    </row>
    <row r="177" spans="1:8" ht="21" customHeight="1" x14ac:dyDescent="0.4">
      <c r="A177" s="33" t="s">
        <v>105</v>
      </c>
      <c r="B177" s="61"/>
      <c r="C177" s="42"/>
      <c r="D177" s="41"/>
      <c r="E177" s="42"/>
      <c r="F177" s="42"/>
      <c r="G177" s="40"/>
      <c r="H177" s="43"/>
    </row>
    <row r="178" spans="1:8" ht="21" customHeight="1" x14ac:dyDescent="0.4">
      <c r="A178" s="33" t="s">
        <v>104</v>
      </c>
      <c r="B178" s="54">
        <v>20</v>
      </c>
      <c r="C178" s="37">
        <v>10</v>
      </c>
      <c r="D178" s="36">
        <f>B178+C178</f>
        <v>30</v>
      </c>
      <c r="E178" s="37">
        <v>64</v>
      </c>
      <c r="F178" s="37">
        <v>1</v>
      </c>
      <c r="G178" s="36">
        <f>E178+F178</f>
        <v>65</v>
      </c>
      <c r="H178" s="38">
        <v>38</v>
      </c>
    </row>
    <row r="179" spans="1:8" ht="21" customHeight="1" x14ac:dyDescent="0.4">
      <c r="A179" s="33" t="s">
        <v>53</v>
      </c>
      <c r="B179" s="54">
        <v>20</v>
      </c>
      <c r="C179" s="37">
        <v>10</v>
      </c>
      <c r="D179" s="36">
        <v>60</v>
      </c>
      <c r="E179" s="37">
        <v>68</v>
      </c>
      <c r="F179" s="37">
        <v>0</v>
      </c>
      <c r="G179" s="36">
        <f>E179+F179</f>
        <v>68</v>
      </c>
      <c r="H179" s="38">
        <v>30</v>
      </c>
    </row>
    <row r="180" spans="1:8" ht="21" customHeight="1" x14ac:dyDescent="0.4">
      <c r="A180" s="18" t="s">
        <v>30</v>
      </c>
      <c r="B180" s="55">
        <f>B181+B194</f>
        <v>660</v>
      </c>
      <c r="C180" s="56">
        <f>C181+C194</f>
        <v>160</v>
      </c>
      <c r="D180" s="56">
        <f>B180+C180</f>
        <v>820</v>
      </c>
      <c r="E180" s="56">
        <f t="shared" ref="E180:H180" si="54">E181+E194</f>
        <v>1112</v>
      </c>
      <c r="F180" s="56">
        <f t="shared" si="54"/>
        <v>34</v>
      </c>
      <c r="G180" s="56">
        <f t="shared" si="54"/>
        <v>1146</v>
      </c>
      <c r="H180" s="57">
        <f t="shared" si="54"/>
        <v>822</v>
      </c>
    </row>
    <row r="181" spans="1:8" ht="21" customHeight="1" x14ac:dyDescent="0.4">
      <c r="A181" s="27" t="s">
        <v>38</v>
      </c>
      <c r="B181" s="44">
        <f>SUM(B182:B192)</f>
        <v>300</v>
      </c>
      <c r="C181" s="31">
        <f>SUM(C182:C192)</f>
        <v>70</v>
      </c>
      <c r="D181" s="46">
        <f>B181+C181</f>
        <v>370</v>
      </c>
      <c r="E181" s="31">
        <f t="shared" ref="E181:H181" si="55">SUM(E182:E192)</f>
        <v>545</v>
      </c>
      <c r="F181" s="31">
        <f t="shared" si="55"/>
        <v>31</v>
      </c>
      <c r="G181" s="31">
        <f t="shared" si="55"/>
        <v>576</v>
      </c>
      <c r="H181" s="47">
        <f t="shared" si="55"/>
        <v>328</v>
      </c>
    </row>
    <row r="182" spans="1:8" ht="21" customHeight="1" x14ac:dyDescent="0.4">
      <c r="A182" s="33" t="s">
        <v>65</v>
      </c>
      <c r="B182" s="54">
        <v>80</v>
      </c>
      <c r="C182" s="37">
        <v>10</v>
      </c>
      <c r="D182" s="36">
        <f>B182+C182</f>
        <v>90</v>
      </c>
      <c r="E182" s="37">
        <v>132</v>
      </c>
      <c r="F182" s="37">
        <v>1</v>
      </c>
      <c r="G182" s="36">
        <f>E182+F182</f>
        <v>133</v>
      </c>
      <c r="H182" s="38">
        <v>82</v>
      </c>
    </row>
    <row r="183" spans="1:8" ht="21" customHeight="1" x14ac:dyDescent="0.4">
      <c r="A183" s="33" t="s">
        <v>109</v>
      </c>
      <c r="B183" s="54">
        <v>30</v>
      </c>
      <c r="C183" s="37">
        <v>10</v>
      </c>
      <c r="D183" s="36">
        <f>B183+C183</f>
        <v>40</v>
      </c>
      <c r="E183" s="37">
        <v>51</v>
      </c>
      <c r="F183" s="37">
        <v>2</v>
      </c>
      <c r="G183" s="36">
        <f>E183+F183</f>
        <v>53</v>
      </c>
      <c r="H183" s="38">
        <v>42</v>
      </c>
    </row>
    <row r="184" spans="1:8" ht="21" customHeight="1" x14ac:dyDescent="0.4">
      <c r="A184" s="33" t="s">
        <v>110</v>
      </c>
      <c r="B184" s="54">
        <v>50</v>
      </c>
      <c r="C184" s="37">
        <v>10</v>
      </c>
      <c r="D184" s="36">
        <f>B184+C184</f>
        <v>60</v>
      </c>
      <c r="E184" s="37">
        <v>19</v>
      </c>
      <c r="F184" s="37">
        <v>0</v>
      </c>
      <c r="G184" s="36">
        <f>E184+F184</f>
        <v>19</v>
      </c>
      <c r="H184" s="38">
        <v>18</v>
      </c>
    </row>
    <row r="185" spans="1:8" ht="21" customHeight="1" x14ac:dyDescent="0.4">
      <c r="A185" s="33" t="s">
        <v>111</v>
      </c>
      <c r="B185" s="61"/>
      <c r="C185" s="42"/>
      <c r="D185" s="41"/>
      <c r="E185" s="42"/>
      <c r="F185" s="42"/>
      <c r="G185" s="40"/>
      <c r="H185" s="43"/>
    </row>
    <row r="186" spans="1:8" ht="21" customHeight="1" x14ac:dyDescent="0.4">
      <c r="A186" s="33" t="s">
        <v>170</v>
      </c>
      <c r="B186" s="61"/>
      <c r="C186" s="42"/>
      <c r="D186" s="41"/>
      <c r="E186" s="42"/>
      <c r="F186" s="42"/>
      <c r="G186" s="40"/>
      <c r="H186" s="43"/>
    </row>
    <row r="187" spans="1:8" ht="21" customHeight="1" x14ac:dyDescent="0.4">
      <c r="A187" s="33" t="s">
        <v>171</v>
      </c>
      <c r="B187" s="61"/>
      <c r="C187" s="42"/>
      <c r="D187" s="41"/>
      <c r="E187" s="42"/>
      <c r="F187" s="42"/>
      <c r="G187" s="40"/>
      <c r="H187" s="43"/>
    </row>
    <row r="188" spans="1:8" ht="21" customHeight="1" x14ac:dyDescent="0.4">
      <c r="A188" s="33" t="s">
        <v>183</v>
      </c>
      <c r="B188" s="61"/>
      <c r="C188" s="42"/>
      <c r="D188" s="41"/>
      <c r="E188" s="42"/>
      <c r="F188" s="42"/>
      <c r="G188" s="40"/>
      <c r="H188" s="43"/>
    </row>
    <row r="189" spans="1:8" ht="21" customHeight="1" x14ac:dyDescent="0.4">
      <c r="A189" s="33" t="s">
        <v>172</v>
      </c>
      <c r="B189" s="61"/>
      <c r="C189" s="42"/>
      <c r="D189" s="41"/>
      <c r="E189" s="42"/>
      <c r="F189" s="42"/>
      <c r="G189" s="40"/>
      <c r="H189" s="43"/>
    </row>
    <row r="190" spans="1:8" ht="21" customHeight="1" x14ac:dyDescent="0.4">
      <c r="A190" s="33" t="s">
        <v>112</v>
      </c>
      <c r="B190" s="54">
        <v>20</v>
      </c>
      <c r="C190" s="37">
        <v>10</v>
      </c>
      <c r="D190" s="36">
        <f t="shared" ref="D190:D198" si="56">B190+C190</f>
        <v>30</v>
      </c>
      <c r="E190" s="37">
        <v>19</v>
      </c>
      <c r="F190" s="37">
        <v>2</v>
      </c>
      <c r="G190" s="36">
        <f t="shared" ref="G190:G198" si="57">E190+F190</f>
        <v>21</v>
      </c>
      <c r="H190" s="38">
        <v>22</v>
      </c>
    </row>
    <row r="191" spans="1:8" ht="21" customHeight="1" x14ac:dyDescent="0.4">
      <c r="A191" s="33" t="s">
        <v>58</v>
      </c>
      <c r="B191" s="54">
        <v>80</v>
      </c>
      <c r="C191" s="37">
        <v>10</v>
      </c>
      <c r="D191" s="36">
        <f t="shared" si="56"/>
        <v>90</v>
      </c>
      <c r="E191" s="37">
        <v>176</v>
      </c>
      <c r="F191" s="37">
        <v>0</v>
      </c>
      <c r="G191" s="36">
        <f t="shared" si="57"/>
        <v>176</v>
      </c>
      <c r="H191" s="38">
        <v>93</v>
      </c>
    </row>
    <row r="192" spans="1:8" ht="21" customHeight="1" x14ac:dyDescent="0.4">
      <c r="A192" s="33" t="s">
        <v>113</v>
      </c>
      <c r="B192" s="54">
        <v>40</v>
      </c>
      <c r="C192" s="37">
        <v>20</v>
      </c>
      <c r="D192" s="36">
        <f t="shared" si="56"/>
        <v>60</v>
      </c>
      <c r="E192" s="37">
        <v>148</v>
      </c>
      <c r="F192" s="37">
        <v>26</v>
      </c>
      <c r="G192" s="36">
        <f t="shared" si="57"/>
        <v>174</v>
      </c>
      <c r="H192" s="38">
        <v>71</v>
      </c>
    </row>
    <row r="193" spans="1:8" ht="21" customHeight="1" x14ac:dyDescent="0.4">
      <c r="A193" s="62" t="s">
        <v>190</v>
      </c>
      <c r="B193" s="61"/>
      <c r="C193" s="42"/>
      <c r="D193" s="41"/>
      <c r="E193" s="42"/>
      <c r="F193" s="42"/>
      <c r="G193" s="40"/>
      <c r="H193" s="43"/>
    </row>
    <row r="194" spans="1:8" ht="21" customHeight="1" x14ac:dyDescent="0.4">
      <c r="A194" s="27" t="s">
        <v>39</v>
      </c>
      <c r="B194" s="44">
        <f>SUM(B195:B208)</f>
        <v>360</v>
      </c>
      <c r="C194" s="31">
        <f>SUM(C195:C208)</f>
        <v>90</v>
      </c>
      <c r="D194" s="46">
        <f t="shared" si="56"/>
        <v>450</v>
      </c>
      <c r="E194" s="31">
        <f t="shared" ref="E194:H194" si="58">SUM(E195:E208)</f>
        <v>567</v>
      </c>
      <c r="F194" s="31">
        <f t="shared" si="58"/>
        <v>3</v>
      </c>
      <c r="G194" s="31">
        <f t="shared" si="58"/>
        <v>570</v>
      </c>
      <c r="H194" s="47">
        <f t="shared" si="58"/>
        <v>494</v>
      </c>
    </row>
    <row r="195" spans="1:8" ht="21" customHeight="1" x14ac:dyDescent="0.4">
      <c r="A195" s="33" t="s">
        <v>173</v>
      </c>
      <c r="B195" s="54">
        <v>50</v>
      </c>
      <c r="C195" s="37">
        <v>10</v>
      </c>
      <c r="D195" s="36">
        <f t="shared" si="56"/>
        <v>60</v>
      </c>
      <c r="E195" s="37">
        <v>71</v>
      </c>
      <c r="F195" s="37">
        <v>1</v>
      </c>
      <c r="G195" s="36">
        <f t="shared" si="57"/>
        <v>72</v>
      </c>
      <c r="H195" s="38">
        <v>70</v>
      </c>
    </row>
    <row r="196" spans="1:8" ht="21" customHeight="1" x14ac:dyDescent="0.4">
      <c r="A196" s="33" t="s">
        <v>188</v>
      </c>
      <c r="B196" s="82">
        <v>20</v>
      </c>
      <c r="C196" s="83">
        <v>10</v>
      </c>
      <c r="D196" s="36">
        <f t="shared" si="56"/>
        <v>30</v>
      </c>
      <c r="E196" s="83">
        <v>24</v>
      </c>
      <c r="F196" s="83">
        <v>0</v>
      </c>
      <c r="G196" s="36">
        <f t="shared" si="57"/>
        <v>24</v>
      </c>
      <c r="H196" s="84">
        <v>29</v>
      </c>
    </row>
    <row r="197" spans="1:8" ht="21" customHeight="1" x14ac:dyDescent="0.4">
      <c r="A197" s="33" t="s">
        <v>113</v>
      </c>
      <c r="B197" s="82">
        <v>20</v>
      </c>
      <c r="C197" s="83">
        <v>10</v>
      </c>
      <c r="D197" s="36">
        <f t="shared" si="56"/>
        <v>30</v>
      </c>
      <c r="E197" s="83">
        <v>4</v>
      </c>
      <c r="F197" s="83">
        <v>1</v>
      </c>
      <c r="G197" s="36">
        <f t="shared" si="57"/>
        <v>5</v>
      </c>
      <c r="H197" s="84">
        <v>0</v>
      </c>
    </row>
    <row r="198" spans="1:8" ht="21" customHeight="1" x14ac:dyDescent="0.4">
      <c r="A198" s="33" t="s">
        <v>109</v>
      </c>
      <c r="B198" s="54">
        <v>30</v>
      </c>
      <c r="C198" s="37">
        <v>30</v>
      </c>
      <c r="D198" s="36">
        <f t="shared" si="56"/>
        <v>60</v>
      </c>
      <c r="E198" s="37">
        <v>39</v>
      </c>
      <c r="F198" s="37">
        <v>1</v>
      </c>
      <c r="G198" s="36">
        <f t="shared" si="57"/>
        <v>40</v>
      </c>
      <c r="H198" s="38">
        <v>35</v>
      </c>
    </row>
    <row r="199" spans="1:8" ht="21" customHeight="1" x14ac:dyDescent="0.4">
      <c r="A199" s="33" t="s">
        <v>64</v>
      </c>
      <c r="B199" s="89"/>
      <c r="C199" s="90"/>
      <c r="D199" s="41"/>
      <c r="E199" s="90"/>
      <c r="F199" s="90"/>
      <c r="G199" s="92"/>
      <c r="H199" s="91"/>
    </row>
    <row r="200" spans="1:8" ht="21" customHeight="1" x14ac:dyDescent="0.4">
      <c r="A200" s="33" t="s">
        <v>171</v>
      </c>
      <c r="B200" s="89"/>
      <c r="C200" s="90"/>
      <c r="D200" s="41"/>
      <c r="E200" s="90"/>
      <c r="F200" s="90"/>
      <c r="G200" s="92"/>
      <c r="H200" s="91"/>
    </row>
    <row r="201" spans="1:8" ht="21" customHeight="1" x14ac:dyDescent="0.4">
      <c r="A201" s="33" t="s">
        <v>112</v>
      </c>
      <c r="B201" s="89"/>
      <c r="C201" s="90"/>
      <c r="D201" s="41"/>
      <c r="E201" s="90"/>
      <c r="F201" s="90"/>
      <c r="G201" s="92"/>
      <c r="H201" s="91"/>
    </row>
    <row r="202" spans="1:8" ht="21" customHeight="1" x14ac:dyDescent="0.4">
      <c r="A202" s="33" t="s">
        <v>184</v>
      </c>
      <c r="B202" s="89"/>
      <c r="C202" s="90"/>
      <c r="D202" s="41"/>
      <c r="E202" s="90"/>
      <c r="F202" s="90"/>
      <c r="G202" s="92"/>
      <c r="H202" s="91"/>
    </row>
    <row r="203" spans="1:8" ht="21" customHeight="1" x14ac:dyDescent="0.4">
      <c r="A203" s="33" t="s">
        <v>172</v>
      </c>
      <c r="B203" s="89"/>
      <c r="C203" s="90"/>
      <c r="D203" s="41"/>
      <c r="E203" s="90"/>
      <c r="F203" s="90"/>
      <c r="G203" s="92"/>
      <c r="H203" s="91"/>
    </row>
    <row r="204" spans="1:8" ht="21" customHeight="1" x14ac:dyDescent="0.4">
      <c r="A204" s="33" t="s">
        <v>191</v>
      </c>
      <c r="B204" s="89"/>
      <c r="C204" s="90"/>
      <c r="D204" s="41"/>
      <c r="E204" s="90"/>
      <c r="F204" s="90"/>
      <c r="G204" s="92"/>
      <c r="H204" s="91"/>
    </row>
    <row r="205" spans="1:8" ht="21" customHeight="1" x14ac:dyDescent="0.4">
      <c r="A205" s="33" t="s">
        <v>114</v>
      </c>
      <c r="B205" s="54">
        <v>110</v>
      </c>
      <c r="C205" s="37">
        <v>10</v>
      </c>
      <c r="D205" s="36">
        <f t="shared" ref="D205:D219" si="59">B205+C205</f>
        <v>120</v>
      </c>
      <c r="E205" s="37">
        <v>235</v>
      </c>
      <c r="F205" s="37">
        <v>0</v>
      </c>
      <c r="G205" s="36">
        <f>E205+F205</f>
        <v>235</v>
      </c>
      <c r="H205" s="38">
        <v>160</v>
      </c>
    </row>
    <row r="206" spans="1:8" ht="21" customHeight="1" x14ac:dyDescent="0.4">
      <c r="A206" s="33" t="s">
        <v>63</v>
      </c>
      <c r="B206" s="82">
        <v>50</v>
      </c>
      <c r="C206" s="83">
        <v>10</v>
      </c>
      <c r="D206" s="36">
        <f t="shared" si="59"/>
        <v>60</v>
      </c>
      <c r="E206" s="83">
        <v>72</v>
      </c>
      <c r="F206" s="83">
        <v>0</v>
      </c>
      <c r="G206" s="36">
        <f>E206+F206</f>
        <v>72</v>
      </c>
      <c r="H206" s="84">
        <v>84</v>
      </c>
    </row>
    <row r="207" spans="1:8" ht="21" customHeight="1" x14ac:dyDescent="0.4">
      <c r="A207" s="33" t="s">
        <v>110</v>
      </c>
      <c r="B207" s="54">
        <v>50</v>
      </c>
      <c r="C207" s="37">
        <v>10</v>
      </c>
      <c r="D207" s="36">
        <f t="shared" si="59"/>
        <v>60</v>
      </c>
      <c r="E207" s="37">
        <v>108</v>
      </c>
      <c r="F207" s="37">
        <v>0</v>
      </c>
      <c r="G207" s="36">
        <f>E207+F207</f>
        <v>108</v>
      </c>
      <c r="H207" s="38">
        <v>116</v>
      </c>
    </row>
    <row r="208" spans="1:8" ht="21" customHeight="1" x14ac:dyDescent="0.4">
      <c r="A208" s="33" t="s">
        <v>62</v>
      </c>
      <c r="B208" s="54">
        <v>30</v>
      </c>
      <c r="C208" s="37">
        <v>0</v>
      </c>
      <c r="D208" s="36">
        <f t="shared" si="59"/>
        <v>30</v>
      </c>
      <c r="E208" s="37">
        <v>14</v>
      </c>
      <c r="F208" s="37">
        <v>0</v>
      </c>
      <c r="G208" s="36">
        <f>E208+F208</f>
        <v>14</v>
      </c>
      <c r="H208" s="38">
        <v>0</v>
      </c>
    </row>
    <row r="209" spans="1:8" ht="21" customHeight="1" x14ac:dyDescent="0.4">
      <c r="A209" s="98" t="s">
        <v>31</v>
      </c>
      <c r="B209" s="99">
        <f>B210+B217</f>
        <v>160</v>
      </c>
      <c r="C209" s="100">
        <f>C210+C217</f>
        <v>80</v>
      </c>
      <c r="D209" s="56">
        <f t="shared" si="59"/>
        <v>240</v>
      </c>
      <c r="E209" s="100">
        <f t="shared" ref="E209:H209" si="60">E210+E217</f>
        <v>178</v>
      </c>
      <c r="F209" s="100">
        <f t="shared" si="60"/>
        <v>8</v>
      </c>
      <c r="G209" s="100">
        <f t="shared" si="60"/>
        <v>186</v>
      </c>
      <c r="H209" s="101">
        <f t="shared" si="60"/>
        <v>186</v>
      </c>
    </row>
    <row r="210" spans="1:8" ht="21" customHeight="1" x14ac:dyDescent="0.4">
      <c r="A210" s="27" t="s">
        <v>38</v>
      </c>
      <c r="B210" s="44">
        <f>SUM(B211:B216)</f>
        <v>120</v>
      </c>
      <c r="C210" s="31">
        <f>SUM(C211:C216)</f>
        <v>60</v>
      </c>
      <c r="D210" s="46">
        <f t="shared" si="59"/>
        <v>180</v>
      </c>
      <c r="E210" s="31">
        <f t="shared" ref="E210:H210" si="61">SUM(E211:E216)</f>
        <v>157</v>
      </c>
      <c r="F210" s="31">
        <f t="shared" si="61"/>
        <v>8</v>
      </c>
      <c r="G210" s="31">
        <f t="shared" si="61"/>
        <v>165</v>
      </c>
      <c r="H210" s="47">
        <f t="shared" si="61"/>
        <v>167</v>
      </c>
    </row>
    <row r="211" spans="1:8" ht="21" customHeight="1" x14ac:dyDescent="0.4">
      <c r="A211" s="33" t="s">
        <v>173</v>
      </c>
      <c r="B211" s="102">
        <v>20</v>
      </c>
      <c r="C211" s="103">
        <v>10</v>
      </c>
      <c r="D211" s="36">
        <f t="shared" si="59"/>
        <v>30</v>
      </c>
      <c r="E211" s="103">
        <v>46</v>
      </c>
      <c r="F211" s="103">
        <v>1</v>
      </c>
      <c r="G211" s="36">
        <f t="shared" ref="G211:G219" si="62">E211+F211</f>
        <v>47</v>
      </c>
      <c r="H211" s="104">
        <v>47</v>
      </c>
    </row>
    <row r="212" spans="1:8" ht="21" customHeight="1" x14ac:dyDescent="0.4">
      <c r="A212" s="33" t="s">
        <v>110</v>
      </c>
      <c r="B212" s="102">
        <v>20</v>
      </c>
      <c r="C212" s="103">
        <v>10</v>
      </c>
      <c r="D212" s="36">
        <f t="shared" si="59"/>
        <v>30</v>
      </c>
      <c r="E212" s="103">
        <v>7</v>
      </c>
      <c r="F212" s="103">
        <v>0</v>
      </c>
      <c r="G212" s="36">
        <f t="shared" si="62"/>
        <v>7</v>
      </c>
      <c r="H212" s="104">
        <v>10</v>
      </c>
    </row>
    <row r="213" spans="1:8" ht="21" customHeight="1" x14ac:dyDescent="0.4">
      <c r="A213" s="33" t="s">
        <v>114</v>
      </c>
      <c r="B213" s="102">
        <v>20</v>
      </c>
      <c r="C213" s="103">
        <v>10</v>
      </c>
      <c r="D213" s="36">
        <f t="shared" si="59"/>
        <v>30</v>
      </c>
      <c r="E213" s="103">
        <v>18</v>
      </c>
      <c r="F213" s="103">
        <v>0</v>
      </c>
      <c r="G213" s="36">
        <f t="shared" si="62"/>
        <v>18</v>
      </c>
      <c r="H213" s="104">
        <v>18</v>
      </c>
    </row>
    <row r="214" spans="1:8" ht="21" customHeight="1" x14ac:dyDescent="0.4">
      <c r="A214" s="33" t="s">
        <v>115</v>
      </c>
      <c r="B214" s="102">
        <v>20</v>
      </c>
      <c r="C214" s="103">
        <v>10</v>
      </c>
      <c r="D214" s="36">
        <f t="shared" si="59"/>
        <v>30</v>
      </c>
      <c r="E214" s="103">
        <v>20</v>
      </c>
      <c r="F214" s="103">
        <v>1</v>
      </c>
      <c r="G214" s="36">
        <f t="shared" si="62"/>
        <v>21</v>
      </c>
      <c r="H214" s="104">
        <v>20</v>
      </c>
    </row>
    <row r="215" spans="1:8" ht="21" customHeight="1" x14ac:dyDescent="0.4">
      <c r="A215" s="33" t="s">
        <v>116</v>
      </c>
      <c r="B215" s="102">
        <v>20</v>
      </c>
      <c r="C215" s="103">
        <v>10</v>
      </c>
      <c r="D215" s="36">
        <f t="shared" si="59"/>
        <v>30</v>
      </c>
      <c r="E215" s="103">
        <v>39</v>
      </c>
      <c r="F215" s="103">
        <v>4</v>
      </c>
      <c r="G215" s="36">
        <f t="shared" si="62"/>
        <v>43</v>
      </c>
      <c r="H215" s="104">
        <v>43</v>
      </c>
    </row>
    <row r="216" spans="1:8" ht="21" customHeight="1" x14ac:dyDescent="0.4">
      <c r="A216" s="33" t="s">
        <v>117</v>
      </c>
      <c r="B216" s="102">
        <v>20</v>
      </c>
      <c r="C216" s="103">
        <v>10</v>
      </c>
      <c r="D216" s="36">
        <f t="shared" si="59"/>
        <v>30</v>
      </c>
      <c r="E216" s="103">
        <v>27</v>
      </c>
      <c r="F216" s="103">
        <v>2</v>
      </c>
      <c r="G216" s="36">
        <f t="shared" si="62"/>
        <v>29</v>
      </c>
      <c r="H216" s="104">
        <v>29</v>
      </c>
    </row>
    <row r="217" spans="1:8" ht="21" customHeight="1" x14ac:dyDescent="0.4">
      <c r="A217" s="27" t="s">
        <v>39</v>
      </c>
      <c r="B217" s="28">
        <f>SUM(B218:B223)</f>
        <v>40</v>
      </c>
      <c r="C217" s="31">
        <f>SUM(C218:C223)</f>
        <v>20</v>
      </c>
      <c r="D217" s="46">
        <f t="shared" si="59"/>
        <v>60</v>
      </c>
      <c r="E217" s="31">
        <f t="shared" ref="E217:H217" si="63">SUM(E218:E223)</f>
        <v>21</v>
      </c>
      <c r="F217" s="31">
        <f t="shared" si="63"/>
        <v>0</v>
      </c>
      <c r="G217" s="31">
        <f t="shared" si="63"/>
        <v>21</v>
      </c>
      <c r="H217" s="47">
        <f t="shared" si="63"/>
        <v>19</v>
      </c>
    </row>
    <row r="218" spans="1:8" ht="21" customHeight="1" x14ac:dyDescent="0.4">
      <c r="A218" s="33" t="s">
        <v>174</v>
      </c>
      <c r="B218" s="102">
        <v>20</v>
      </c>
      <c r="C218" s="103">
        <v>10</v>
      </c>
      <c r="D218" s="36">
        <f t="shared" si="59"/>
        <v>30</v>
      </c>
      <c r="E218" s="103">
        <v>8</v>
      </c>
      <c r="F218" s="103">
        <v>0</v>
      </c>
      <c r="G218" s="36">
        <f t="shared" si="62"/>
        <v>8</v>
      </c>
      <c r="H218" s="104">
        <v>8</v>
      </c>
    </row>
    <row r="219" spans="1:8" ht="21" customHeight="1" x14ac:dyDescent="0.4">
      <c r="A219" s="33" t="s">
        <v>114</v>
      </c>
      <c r="B219" s="102">
        <v>20</v>
      </c>
      <c r="C219" s="103">
        <v>10</v>
      </c>
      <c r="D219" s="36">
        <f t="shared" si="59"/>
        <v>30</v>
      </c>
      <c r="E219" s="103">
        <v>13</v>
      </c>
      <c r="F219" s="103">
        <v>0</v>
      </c>
      <c r="G219" s="36">
        <f t="shared" si="62"/>
        <v>13</v>
      </c>
      <c r="H219" s="104">
        <v>11</v>
      </c>
    </row>
    <row r="220" spans="1:8" ht="21" customHeight="1" x14ac:dyDescent="0.4">
      <c r="A220" s="33" t="s">
        <v>110</v>
      </c>
      <c r="B220" s="106"/>
      <c r="C220" s="107"/>
      <c r="D220" s="41"/>
      <c r="E220" s="107"/>
      <c r="F220" s="107"/>
      <c r="G220" s="116"/>
      <c r="H220" s="108"/>
    </row>
    <row r="221" spans="1:8" ht="21" customHeight="1" x14ac:dyDescent="0.4">
      <c r="A221" s="33" t="s">
        <v>115</v>
      </c>
      <c r="B221" s="106"/>
      <c r="C221" s="107"/>
      <c r="D221" s="41"/>
      <c r="E221" s="107"/>
      <c r="F221" s="107"/>
      <c r="G221" s="116"/>
      <c r="H221" s="108"/>
    </row>
    <row r="222" spans="1:8" ht="21" customHeight="1" x14ac:dyDescent="0.4">
      <c r="A222" s="33" t="s">
        <v>57</v>
      </c>
      <c r="B222" s="106"/>
      <c r="C222" s="107"/>
      <c r="D222" s="41"/>
      <c r="E222" s="107"/>
      <c r="F222" s="107"/>
      <c r="G222" s="116"/>
      <c r="H222" s="108"/>
    </row>
    <row r="223" spans="1:8" ht="21" customHeight="1" x14ac:dyDescent="0.4">
      <c r="A223" s="33" t="s">
        <v>117</v>
      </c>
      <c r="B223" s="106"/>
      <c r="C223" s="107"/>
      <c r="D223" s="41"/>
      <c r="E223" s="107"/>
      <c r="F223" s="107"/>
      <c r="G223" s="116"/>
      <c r="H223" s="108"/>
    </row>
    <row r="224" spans="1:8" ht="21" customHeight="1" x14ac:dyDescent="0.4">
      <c r="A224" s="18" t="s">
        <v>32</v>
      </c>
      <c r="B224" s="113">
        <f>B225+B252</f>
        <v>145</v>
      </c>
      <c r="C224" s="114">
        <f>C225+C252</f>
        <v>110</v>
      </c>
      <c r="D224" s="56">
        <f>B224+C224</f>
        <v>255</v>
      </c>
      <c r="E224" s="114">
        <f t="shared" ref="E224:H224" si="64">E225+E252</f>
        <v>204</v>
      </c>
      <c r="F224" s="114">
        <f t="shared" si="64"/>
        <v>12</v>
      </c>
      <c r="G224" s="114">
        <f t="shared" si="64"/>
        <v>216</v>
      </c>
      <c r="H224" s="115">
        <f t="shared" si="64"/>
        <v>108</v>
      </c>
    </row>
    <row r="225" spans="1:8" ht="21" customHeight="1" x14ac:dyDescent="0.4">
      <c r="A225" s="22" t="s">
        <v>9</v>
      </c>
      <c r="B225" s="58">
        <f>B226+B246</f>
        <v>145</v>
      </c>
      <c r="C225" s="25">
        <f>C226+C246</f>
        <v>95</v>
      </c>
      <c r="D225" s="25">
        <f>B225+C225</f>
        <v>240</v>
      </c>
      <c r="E225" s="25">
        <f t="shared" ref="E225:H225" si="65">E226+E246</f>
        <v>204</v>
      </c>
      <c r="F225" s="25">
        <f t="shared" si="65"/>
        <v>12</v>
      </c>
      <c r="G225" s="25">
        <f t="shared" si="65"/>
        <v>216</v>
      </c>
      <c r="H225" s="26">
        <f t="shared" si="65"/>
        <v>107</v>
      </c>
    </row>
    <row r="226" spans="1:8" ht="21" customHeight="1" x14ac:dyDescent="0.4">
      <c r="A226" s="27" t="s">
        <v>38</v>
      </c>
      <c r="B226" s="44">
        <f>SUM(B227:B245)</f>
        <v>125</v>
      </c>
      <c r="C226" s="31">
        <f>SUM(C227:C245)</f>
        <v>85</v>
      </c>
      <c r="D226" s="46">
        <f>B226+C226</f>
        <v>210</v>
      </c>
      <c r="E226" s="31">
        <f t="shared" ref="E226:H226" si="66">SUM(E227:E245)</f>
        <v>182</v>
      </c>
      <c r="F226" s="31">
        <f t="shared" si="66"/>
        <v>12</v>
      </c>
      <c r="G226" s="31">
        <f t="shared" si="66"/>
        <v>194</v>
      </c>
      <c r="H226" s="47">
        <f t="shared" si="66"/>
        <v>83</v>
      </c>
    </row>
    <row r="227" spans="1:8" ht="21" customHeight="1" x14ac:dyDescent="0.4">
      <c r="A227" s="33" t="s">
        <v>118</v>
      </c>
      <c r="B227" s="106"/>
      <c r="C227" s="107"/>
      <c r="D227" s="41"/>
      <c r="E227" s="107"/>
      <c r="F227" s="107"/>
      <c r="G227" s="116"/>
      <c r="H227" s="108"/>
    </row>
    <row r="228" spans="1:8" ht="21" customHeight="1" x14ac:dyDescent="0.4">
      <c r="A228" s="33" t="s">
        <v>119</v>
      </c>
      <c r="B228" s="106"/>
      <c r="C228" s="107"/>
      <c r="D228" s="41"/>
      <c r="E228" s="107"/>
      <c r="F228" s="107"/>
      <c r="G228" s="116"/>
      <c r="H228" s="108"/>
    </row>
    <row r="229" spans="1:8" ht="21" customHeight="1" x14ac:dyDescent="0.4">
      <c r="A229" s="33" t="s">
        <v>120</v>
      </c>
      <c r="B229" s="106"/>
      <c r="C229" s="107"/>
      <c r="D229" s="41"/>
      <c r="E229" s="107"/>
      <c r="F229" s="107"/>
      <c r="G229" s="116"/>
      <c r="H229" s="108"/>
    </row>
    <row r="230" spans="1:8" ht="21" customHeight="1" x14ac:dyDescent="0.4">
      <c r="A230" s="33" t="s">
        <v>121</v>
      </c>
      <c r="B230" s="102">
        <v>20</v>
      </c>
      <c r="C230" s="103">
        <v>10</v>
      </c>
      <c r="D230" s="36">
        <f>B230+C230</f>
        <v>30</v>
      </c>
      <c r="E230" s="103">
        <v>38</v>
      </c>
      <c r="F230" s="103">
        <v>1</v>
      </c>
      <c r="G230" s="36">
        <f>E230+F230</f>
        <v>39</v>
      </c>
      <c r="H230" s="104">
        <v>17</v>
      </c>
    </row>
    <row r="231" spans="1:8" ht="21" customHeight="1" x14ac:dyDescent="0.4">
      <c r="A231" s="33" t="s">
        <v>122</v>
      </c>
      <c r="B231" s="102">
        <v>20</v>
      </c>
      <c r="C231" s="103">
        <v>10</v>
      </c>
      <c r="D231" s="36">
        <f>B231+C231</f>
        <v>30</v>
      </c>
      <c r="E231" s="103">
        <v>10</v>
      </c>
      <c r="F231" s="103">
        <v>0</v>
      </c>
      <c r="G231" s="36">
        <f>E231+F231</f>
        <v>10</v>
      </c>
      <c r="H231" s="104">
        <v>0</v>
      </c>
    </row>
    <row r="232" spans="1:8" ht="21" customHeight="1" x14ac:dyDescent="0.4">
      <c r="A232" s="33" t="s">
        <v>163</v>
      </c>
      <c r="B232" s="102">
        <v>25</v>
      </c>
      <c r="C232" s="103">
        <v>35</v>
      </c>
      <c r="D232" s="36">
        <f>B232+C232</f>
        <v>60</v>
      </c>
      <c r="E232" s="103">
        <v>13</v>
      </c>
      <c r="F232" s="103">
        <v>5</v>
      </c>
      <c r="G232" s="36">
        <f>E232+F232</f>
        <v>18</v>
      </c>
      <c r="H232" s="104">
        <v>15</v>
      </c>
    </row>
    <row r="233" spans="1:8" ht="21" customHeight="1" x14ac:dyDescent="0.4">
      <c r="A233" s="33" t="s">
        <v>123</v>
      </c>
      <c r="B233" s="102">
        <v>20</v>
      </c>
      <c r="C233" s="103">
        <v>10</v>
      </c>
      <c r="D233" s="36">
        <f>B233+C233</f>
        <v>30</v>
      </c>
      <c r="E233" s="103">
        <v>33</v>
      </c>
      <c r="F233" s="103">
        <v>0</v>
      </c>
      <c r="G233" s="36">
        <f>E233+F233</f>
        <v>33</v>
      </c>
      <c r="H233" s="104">
        <v>13</v>
      </c>
    </row>
    <row r="234" spans="1:8" ht="21" customHeight="1" x14ac:dyDescent="0.4">
      <c r="A234" s="33" t="s">
        <v>175</v>
      </c>
      <c r="B234" s="106"/>
      <c r="C234" s="107"/>
      <c r="D234" s="41"/>
      <c r="E234" s="107"/>
      <c r="F234" s="107"/>
      <c r="G234" s="116"/>
      <c r="H234" s="108"/>
    </row>
    <row r="235" spans="1:8" ht="21" customHeight="1" x14ac:dyDescent="0.4">
      <c r="A235" s="33" t="s">
        <v>176</v>
      </c>
      <c r="B235" s="106"/>
      <c r="C235" s="107"/>
      <c r="D235" s="41"/>
      <c r="E235" s="107"/>
      <c r="F235" s="107"/>
      <c r="G235" s="116"/>
      <c r="H235" s="108"/>
    </row>
    <row r="236" spans="1:8" ht="21" customHeight="1" x14ac:dyDescent="0.4">
      <c r="A236" s="33" t="s">
        <v>124</v>
      </c>
      <c r="B236" s="102">
        <v>20</v>
      </c>
      <c r="C236" s="103">
        <v>10</v>
      </c>
      <c r="D236" s="36">
        <f>B236+C236</f>
        <v>30</v>
      </c>
      <c r="E236" s="103">
        <v>16</v>
      </c>
      <c r="F236" s="103">
        <v>2</v>
      </c>
      <c r="G236" s="36">
        <f>E236+F236</f>
        <v>18</v>
      </c>
      <c r="H236" s="104">
        <v>18</v>
      </c>
    </row>
    <row r="237" spans="1:8" ht="21" customHeight="1" x14ac:dyDescent="0.4">
      <c r="A237" s="33" t="s">
        <v>33</v>
      </c>
      <c r="B237" s="106"/>
      <c r="C237" s="107"/>
      <c r="D237" s="41"/>
      <c r="E237" s="107"/>
      <c r="F237" s="107"/>
      <c r="G237" s="116"/>
      <c r="H237" s="108"/>
    </row>
    <row r="238" spans="1:8" ht="21" customHeight="1" x14ac:dyDescent="0.4">
      <c r="A238" s="33" t="s">
        <v>125</v>
      </c>
      <c r="B238" s="106"/>
      <c r="C238" s="107"/>
      <c r="D238" s="41"/>
      <c r="E238" s="107"/>
      <c r="F238" s="107"/>
      <c r="G238" s="116"/>
      <c r="H238" s="108"/>
    </row>
    <row r="239" spans="1:8" ht="21" customHeight="1" x14ac:dyDescent="0.4">
      <c r="A239" s="33" t="s">
        <v>126</v>
      </c>
      <c r="B239" s="106"/>
      <c r="C239" s="107"/>
      <c r="D239" s="41"/>
      <c r="E239" s="107"/>
      <c r="F239" s="107"/>
      <c r="G239" s="116"/>
      <c r="H239" s="108"/>
    </row>
    <row r="240" spans="1:8" ht="21" customHeight="1" x14ac:dyDescent="0.4">
      <c r="A240" s="33" t="s">
        <v>127</v>
      </c>
      <c r="B240" s="106"/>
      <c r="C240" s="107"/>
      <c r="D240" s="41"/>
      <c r="E240" s="107"/>
      <c r="F240" s="107"/>
      <c r="G240" s="116"/>
      <c r="H240" s="108"/>
    </row>
    <row r="241" spans="1:8" ht="21" customHeight="1" x14ac:dyDescent="0.4">
      <c r="A241" s="33" t="s">
        <v>128</v>
      </c>
      <c r="B241" s="102">
        <v>20</v>
      </c>
      <c r="C241" s="103">
        <v>10</v>
      </c>
      <c r="D241" s="36">
        <f>B241+C241</f>
        <v>30</v>
      </c>
      <c r="E241" s="103">
        <v>72</v>
      </c>
      <c r="F241" s="103">
        <v>4</v>
      </c>
      <c r="G241" s="36">
        <f>E241+F241</f>
        <v>76</v>
      </c>
      <c r="H241" s="104">
        <v>20</v>
      </c>
    </row>
    <row r="242" spans="1:8" ht="21" customHeight="1" x14ac:dyDescent="0.4">
      <c r="A242" s="33" t="s">
        <v>129</v>
      </c>
      <c r="B242" s="106"/>
      <c r="C242" s="107"/>
      <c r="D242" s="41"/>
      <c r="E242" s="107"/>
      <c r="F242" s="107"/>
      <c r="G242" s="116"/>
      <c r="H242" s="108"/>
    </row>
    <row r="243" spans="1:8" ht="21" customHeight="1" x14ac:dyDescent="0.4">
      <c r="A243" s="33" t="s">
        <v>130</v>
      </c>
      <c r="B243" s="106"/>
      <c r="C243" s="107"/>
      <c r="D243" s="41"/>
      <c r="E243" s="107"/>
      <c r="F243" s="107"/>
      <c r="G243" s="116"/>
      <c r="H243" s="108"/>
    </row>
    <row r="244" spans="1:8" ht="21" customHeight="1" x14ac:dyDescent="0.4">
      <c r="A244" s="33" t="s">
        <v>45</v>
      </c>
      <c r="B244" s="106"/>
      <c r="C244" s="107"/>
      <c r="D244" s="41"/>
      <c r="E244" s="107"/>
      <c r="F244" s="107"/>
      <c r="G244" s="116"/>
      <c r="H244" s="108"/>
    </row>
    <row r="245" spans="1:8" ht="21" customHeight="1" x14ac:dyDescent="0.4">
      <c r="A245" s="33" t="s">
        <v>103</v>
      </c>
      <c r="B245" s="106"/>
      <c r="C245" s="107"/>
      <c r="D245" s="41"/>
      <c r="E245" s="107"/>
      <c r="F245" s="107"/>
      <c r="G245" s="116"/>
      <c r="H245" s="108"/>
    </row>
    <row r="246" spans="1:8" ht="21" customHeight="1" x14ac:dyDescent="0.4">
      <c r="A246" s="27" t="s">
        <v>39</v>
      </c>
      <c r="B246" s="44">
        <f>SUM(B247:B251)</f>
        <v>20</v>
      </c>
      <c r="C246" s="31">
        <f>SUM(C247:C251)</f>
        <v>10</v>
      </c>
      <c r="D246" s="46">
        <f>B246+C246</f>
        <v>30</v>
      </c>
      <c r="E246" s="31">
        <f t="shared" ref="E246:H246" si="67">SUM(E247:E251)</f>
        <v>22</v>
      </c>
      <c r="F246" s="31">
        <f t="shared" si="67"/>
        <v>0</v>
      </c>
      <c r="G246" s="31">
        <f t="shared" si="67"/>
        <v>22</v>
      </c>
      <c r="H246" s="47">
        <f t="shared" si="67"/>
        <v>24</v>
      </c>
    </row>
    <row r="247" spans="1:8" ht="21" customHeight="1" x14ac:dyDescent="0.4">
      <c r="A247" s="33" t="s">
        <v>131</v>
      </c>
      <c r="B247" s="102">
        <v>20</v>
      </c>
      <c r="C247" s="103">
        <v>10</v>
      </c>
      <c r="D247" s="36">
        <f>B247+C247</f>
        <v>30</v>
      </c>
      <c r="E247" s="103">
        <v>22</v>
      </c>
      <c r="F247" s="103">
        <v>0</v>
      </c>
      <c r="G247" s="36">
        <f>E247+F247</f>
        <v>22</v>
      </c>
      <c r="H247" s="104">
        <v>24</v>
      </c>
    </row>
    <row r="248" spans="1:8" ht="21" customHeight="1" x14ac:dyDescent="0.4">
      <c r="A248" s="33" t="s">
        <v>122</v>
      </c>
      <c r="B248" s="106"/>
      <c r="C248" s="107"/>
      <c r="D248" s="41"/>
      <c r="E248" s="107"/>
      <c r="F248" s="107"/>
      <c r="G248" s="116"/>
      <c r="H248" s="108"/>
    </row>
    <row r="249" spans="1:8" ht="21" customHeight="1" x14ac:dyDescent="0.4">
      <c r="A249" s="33" t="s">
        <v>132</v>
      </c>
      <c r="B249" s="106"/>
      <c r="C249" s="107"/>
      <c r="D249" s="41"/>
      <c r="E249" s="107"/>
      <c r="F249" s="107"/>
      <c r="G249" s="116"/>
      <c r="H249" s="108"/>
    </row>
    <row r="250" spans="1:8" ht="21" customHeight="1" x14ac:dyDescent="0.4">
      <c r="A250" s="33" t="s">
        <v>108</v>
      </c>
      <c r="B250" s="106"/>
      <c r="C250" s="107"/>
      <c r="D250" s="41"/>
      <c r="E250" s="107"/>
      <c r="F250" s="107"/>
      <c r="G250" s="116"/>
      <c r="H250" s="108"/>
    </row>
    <row r="251" spans="1:8" ht="21" customHeight="1" x14ac:dyDescent="0.4">
      <c r="A251" s="33" t="s">
        <v>133</v>
      </c>
      <c r="B251" s="106"/>
      <c r="C251" s="107"/>
      <c r="D251" s="41"/>
      <c r="E251" s="107"/>
      <c r="F251" s="107"/>
      <c r="G251" s="116"/>
      <c r="H251" s="108"/>
    </row>
    <row r="252" spans="1:8" ht="21" customHeight="1" x14ac:dyDescent="0.4">
      <c r="A252" s="22" t="s">
        <v>10</v>
      </c>
      <c r="B252" s="117">
        <f>SUM(B253:B255)</f>
        <v>0</v>
      </c>
      <c r="C252" s="118">
        <f>SUM(C253:C255)</f>
        <v>15</v>
      </c>
      <c r="D252" s="25">
        <f t="shared" ref="D252:D257" si="68">B252+C252</f>
        <v>15</v>
      </c>
      <c r="E252" s="118">
        <f t="shared" ref="E252:H252" si="69">SUM(E253:E255)</f>
        <v>0</v>
      </c>
      <c r="F252" s="118">
        <f t="shared" si="69"/>
        <v>0</v>
      </c>
      <c r="G252" s="118">
        <f t="shared" si="69"/>
        <v>0</v>
      </c>
      <c r="H252" s="119">
        <f t="shared" si="69"/>
        <v>1</v>
      </c>
    </row>
    <row r="253" spans="1:8" ht="21" customHeight="1" x14ac:dyDescent="0.4">
      <c r="A253" s="70" t="s">
        <v>34</v>
      </c>
      <c r="B253" s="102">
        <v>0</v>
      </c>
      <c r="C253" s="103">
        <v>5</v>
      </c>
      <c r="D253" s="36">
        <f t="shared" si="68"/>
        <v>5</v>
      </c>
      <c r="E253" s="103">
        <v>0</v>
      </c>
      <c r="F253" s="103">
        <v>0</v>
      </c>
      <c r="G253" s="36">
        <f>E253+F253</f>
        <v>0</v>
      </c>
      <c r="H253" s="104">
        <v>0</v>
      </c>
    </row>
    <row r="254" spans="1:8" ht="21" customHeight="1" x14ac:dyDescent="0.4">
      <c r="A254" s="70" t="s">
        <v>35</v>
      </c>
      <c r="B254" s="102">
        <v>0</v>
      </c>
      <c r="C254" s="103">
        <v>5</v>
      </c>
      <c r="D254" s="36">
        <f t="shared" si="68"/>
        <v>5</v>
      </c>
      <c r="E254" s="103">
        <v>0</v>
      </c>
      <c r="F254" s="103">
        <v>0</v>
      </c>
      <c r="G254" s="36">
        <f>E254+F254</f>
        <v>0</v>
      </c>
      <c r="H254" s="104">
        <v>0</v>
      </c>
    </row>
    <row r="255" spans="1:8" ht="21" customHeight="1" x14ac:dyDescent="0.4">
      <c r="A255" s="70" t="s">
        <v>36</v>
      </c>
      <c r="B255" s="102">
        <v>0</v>
      </c>
      <c r="C255" s="103">
        <v>5</v>
      </c>
      <c r="D255" s="36">
        <f t="shared" si="68"/>
        <v>5</v>
      </c>
      <c r="E255" s="103">
        <v>0</v>
      </c>
      <c r="F255" s="103">
        <v>0</v>
      </c>
      <c r="G255" s="36">
        <f>E255+F255</f>
        <v>0</v>
      </c>
      <c r="H255" s="104">
        <v>1</v>
      </c>
    </row>
    <row r="256" spans="1:8" ht="21" customHeight="1" x14ac:dyDescent="0.4">
      <c r="A256" s="120" t="s">
        <v>37</v>
      </c>
      <c r="B256" s="113">
        <f>B257+B266</f>
        <v>150</v>
      </c>
      <c r="C256" s="114">
        <f>C257+C266</f>
        <v>150</v>
      </c>
      <c r="D256" s="56">
        <f t="shared" si="68"/>
        <v>300</v>
      </c>
      <c r="E256" s="114">
        <f t="shared" ref="E256:H256" si="70">E257+E266</f>
        <v>404</v>
      </c>
      <c r="F256" s="114">
        <f t="shared" si="70"/>
        <v>23</v>
      </c>
      <c r="G256" s="114">
        <f t="shared" si="70"/>
        <v>427</v>
      </c>
      <c r="H256" s="115">
        <f t="shared" si="70"/>
        <v>287</v>
      </c>
    </row>
    <row r="257" spans="1:8" ht="21" customHeight="1" x14ac:dyDescent="0.4">
      <c r="A257" s="121" t="s">
        <v>38</v>
      </c>
      <c r="B257" s="44">
        <f>SUM(B258:B261)</f>
        <v>110</v>
      </c>
      <c r="C257" s="31">
        <f>SUM(C258:C261)</f>
        <v>110</v>
      </c>
      <c r="D257" s="46">
        <f t="shared" si="68"/>
        <v>220</v>
      </c>
      <c r="E257" s="31">
        <f t="shared" ref="E257:H257" si="71">SUM(E258:E261)</f>
        <v>317</v>
      </c>
      <c r="F257" s="31">
        <f t="shared" si="71"/>
        <v>14</v>
      </c>
      <c r="G257" s="31">
        <f t="shared" si="71"/>
        <v>331</v>
      </c>
      <c r="H257" s="47">
        <f t="shared" si="71"/>
        <v>188</v>
      </c>
    </row>
    <row r="258" spans="1:8" ht="21" customHeight="1" x14ac:dyDescent="0.4">
      <c r="A258" s="62" t="s">
        <v>70</v>
      </c>
      <c r="B258" s="106"/>
      <c r="C258" s="107"/>
      <c r="D258" s="41"/>
      <c r="E258" s="107"/>
      <c r="F258" s="107"/>
      <c r="G258" s="116"/>
      <c r="H258" s="108"/>
    </row>
    <row r="259" spans="1:8" ht="21" customHeight="1" x14ac:dyDescent="0.4">
      <c r="A259" s="33" t="s">
        <v>115</v>
      </c>
      <c r="B259" s="102">
        <v>60</v>
      </c>
      <c r="C259" s="103">
        <v>50</v>
      </c>
      <c r="D259" s="36">
        <f t="shared" ref="D259:D273" si="72">B259+C259</f>
        <v>110</v>
      </c>
      <c r="E259" s="103">
        <v>153</v>
      </c>
      <c r="F259" s="103">
        <v>6</v>
      </c>
      <c r="G259" s="36">
        <f t="shared" ref="G259:G269" si="73">E259+F259</f>
        <v>159</v>
      </c>
      <c r="H259" s="104">
        <v>94</v>
      </c>
    </row>
    <row r="260" spans="1:8" ht="21" customHeight="1" x14ac:dyDescent="0.4">
      <c r="A260" s="33" t="s">
        <v>134</v>
      </c>
      <c r="B260" s="102">
        <v>40</v>
      </c>
      <c r="C260" s="103">
        <v>20</v>
      </c>
      <c r="D260" s="36">
        <f t="shared" si="72"/>
        <v>60</v>
      </c>
      <c r="E260" s="103">
        <v>66</v>
      </c>
      <c r="F260" s="103">
        <v>4</v>
      </c>
      <c r="G260" s="36">
        <f t="shared" si="73"/>
        <v>70</v>
      </c>
      <c r="H260" s="104">
        <v>27</v>
      </c>
    </row>
    <row r="261" spans="1:8" ht="21" customHeight="1" x14ac:dyDescent="0.4">
      <c r="A261" s="33" t="s">
        <v>58</v>
      </c>
      <c r="B261" s="102">
        <v>10</v>
      </c>
      <c r="C261" s="103">
        <v>40</v>
      </c>
      <c r="D261" s="36">
        <f t="shared" si="72"/>
        <v>50</v>
      </c>
      <c r="E261" s="103">
        <v>98</v>
      </c>
      <c r="F261" s="103">
        <v>4</v>
      </c>
      <c r="G261" s="36">
        <f t="shared" si="73"/>
        <v>102</v>
      </c>
      <c r="H261" s="104">
        <v>67</v>
      </c>
    </row>
    <row r="262" spans="1:8" ht="21" customHeight="1" x14ac:dyDescent="0.4">
      <c r="A262" s="62" t="s">
        <v>71</v>
      </c>
      <c r="B262" s="99"/>
      <c r="C262" s="100"/>
      <c r="D262" s="56"/>
      <c r="E262" s="100"/>
      <c r="F262" s="100"/>
      <c r="G262" s="56"/>
      <c r="H262" s="115"/>
    </row>
    <row r="263" spans="1:8" ht="21" customHeight="1" x14ac:dyDescent="0.4">
      <c r="A263" s="62" t="s">
        <v>192</v>
      </c>
      <c r="B263" s="99"/>
      <c r="C263" s="100"/>
      <c r="D263" s="56"/>
      <c r="E263" s="100"/>
      <c r="F263" s="100"/>
      <c r="G263" s="56"/>
      <c r="H263" s="115"/>
    </row>
    <row r="264" spans="1:8" ht="21" customHeight="1" x14ac:dyDescent="0.4">
      <c r="A264" s="62" t="s">
        <v>193</v>
      </c>
      <c r="B264" s="99"/>
      <c r="C264" s="100"/>
      <c r="D264" s="56"/>
      <c r="E264" s="100"/>
      <c r="F264" s="100"/>
      <c r="G264" s="56"/>
      <c r="H264" s="115"/>
    </row>
    <row r="265" spans="1:8" ht="21" customHeight="1" x14ac:dyDescent="0.4">
      <c r="A265" s="129" t="s">
        <v>194</v>
      </c>
      <c r="B265" s="99"/>
      <c r="C265" s="100"/>
      <c r="D265" s="56"/>
      <c r="E265" s="100"/>
      <c r="F265" s="100"/>
      <c r="G265" s="56"/>
      <c r="H265" s="115"/>
    </row>
    <row r="266" spans="1:8" ht="21" customHeight="1" x14ac:dyDescent="0.4">
      <c r="A266" s="27" t="s">
        <v>39</v>
      </c>
      <c r="B266" s="63">
        <f>SUM(B267:B269)</f>
        <v>40</v>
      </c>
      <c r="C266" s="64">
        <f>SUM(C267:C269)</f>
        <v>40</v>
      </c>
      <c r="D266" s="25">
        <f t="shared" si="72"/>
        <v>80</v>
      </c>
      <c r="E266" s="64">
        <f t="shared" ref="E266:H266" si="74">SUM(E267:E269)</f>
        <v>87</v>
      </c>
      <c r="F266" s="64">
        <f t="shared" si="74"/>
        <v>9</v>
      </c>
      <c r="G266" s="64">
        <f t="shared" si="74"/>
        <v>96</v>
      </c>
      <c r="H266" s="65">
        <f t="shared" si="74"/>
        <v>99</v>
      </c>
    </row>
    <row r="267" spans="1:8" ht="21" customHeight="1" x14ac:dyDescent="0.4">
      <c r="A267" s="33" t="s">
        <v>115</v>
      </c>
      <c r="B267" s="102">
        <v>10</v>
      </c>
      <c r="C267" s="103">
        <v>30</v>
      </c>
      <c r="D267" s="36">
        <f t="shared" si="72"/>
        <v>40</v>
      </c>
      <c r="E267" s="103">
        <v>49</v>
      </c>
      <c r="F267" s="103">
        <v>9</v>
      </c>
      <c r="G267" s="36">
        <f t="shared" si="73"/>
        <v>58</v>
      </c>
      <c r="H267" s="104">
        <v>57</v>
      </c>
    </row>
    <row r="268" spans="1:8" ht="21" customHeight="1" x14ac:dyDescent="0.4">
      <c r="A268" s="62" t="s">
        <v>71</v>
      </c>
      <c r="B268" s="130"/>
      <c r="C268" s="100"/>
      <c r="D268" s="56"/>
      <c r="E268" s="100"/>
      <c r="F268" s="100"/>
      <c r="G268" s="56"/>
      <c r="H268" s="115"/>
    </row>
    <row r="269" spans="1:8" ht="21" customHeight="1" x14ac:dyDescent="0.4">
      <c r="A269" s="33" t="s">
        <v>114</v>
      </c>
      <c r="B269" s="102">
        <v>30</v>
      </c>
      <c r="C269" s="103">
        <v>10</v>
      </c>
      <c r="D269" s="36">
        <f t="shared" si="72"/>
        <v>40</v>
      </c>
      <c r="E269" s="103">
        <v>38</v>
      </c>
      <c r="F269" s="103">
        <v>0</v>
      </c>
      <c r="G269" s="36">
        <f t="shared" si="73"/>
        <v>38</v>
      </c>
      <c r="H269" s="104">
        <v>42</v>
      </c>
    </row>
    <row r="270" spans="1:8" ht="21" customHeight="1" x14ac:dyDescent="0.4">
      <c r="A270" s="120" t="s">
        <v>153</v>
      </c>
      <c r="B270" s="113">
        <f>B271+B278</f>
        <v>70</v>
      </c>
      <c r="C270" s="114">
        <f>C271+C278</f>
        <v>140</v>
      </c>
      <c r="D270" s="56">
        <f t="shared" si="72"/>
        <v>210</v>
      </c>
      <c r="E270" s="114">
        <f t="shared" ref="E270:H270" si="75">E271+E278</f>
        <v>161</v>
      </c>
      <c r="F270" s="114">
        <f t="shared" si="75"/>
        <v>6</v>
      </c>
      <c r="G270" s="114">
        <f t="shared" si="75"/>
        <v>167</v>
      </c>
      <c r="H270" s="115">
        <f t="shared" si="75"/>
        <v>128</v>
      </c>
    </row>
    <row r="271" spans="1:8" ht="21" customHeight="1" x14ac:dyDescent="0.4">
      <c r="A271" s="121" t="s">
        <v>38</v>
      </c>
      <c r="B271" s="44">
        <f>SUM(B272:B277)</f>
        <v>50</v>
      </c>
      <c r="C271" s="31">
        <f>SUM(C272:C277)</f>
        <v>100</v>
      </c>
      <c r="D271" s="46">
        <f t="shared" si="72"/>
        <v>150</v>
      </c>
      <c r="E271" s="31">
        <f t="shared" ref="E271:H271" si="76">SUM(E272:E277)</f>
        <v>132</v>
      </c>
      <c r="F271" s="31">
        <f t="shared" si="76"/>
        <v>4</v>
      </c>
      <c r="G271" s="31">
        <f t="shared" si="76"/>
        <v>136</v>
      </c>
      <c r="H271" s="47">
        <f t="shared" si="76"/>
        <v>91</v>
      </c>
    </row>
    <row r="272" spans="1:8" ht="21" customHeight="1" x14ac:dyDescent="0.4">
      <c r="A272" s="62" t="s">
        <v>154</v>
      </c>
      <c r="B272" s="109">
        <v>10</v>
      </c>
      <c r="C272" s="103">
        <v>20</v>
      </c>
      <c r="D272" s="36">
        <f t="shared" si="72"/>
        <v>30</v>
      </c>
      <c r="E272" s="103">
        <v>46</v>
      </c>
      <c r="F272" s="103">
        <v>0</v>
      </c>
      <c r="G272" s="36">
        <f>E272+F272</f>
        <v>46</v>
      </c>
      <c r="H272" s="104">
        <v>38</v>
      </c>
    </row>
    <row r="273" spans="1:8" ht="21" customHeight="1" x14ac:dyDescent="0.4">
      <c r="A273" s="33" t="s">
        <v>155</v>
      </c>
      <c r="B273" s="102">
        <v>10</v>
      </c>
      <c r="C273" s="103">
        <v>20</v>
      </c>
      <c r="D273" s="36">
        <f t="shared" si="72"/>
        <v>30</v>
      </c>
      <c r="E273" s="103">
        <v>15</v>
      </c>
      <c r="F273" s="103">
        <v>0</v>
      </c>
      <c r="G273" s="36">
        <f>E273+F273</f>
        <v>15</v>
      </c>
      <c r="H273" s="104">
        <v>12</v>
      </c>
    </row>
    <row r="274" spans="1:8" ht="21" customHeight="1" x14ac:dyDescent="0.4">
      <c r="A274" s="33" t="s">
        <v>148</v>
      </c>
      <c r="B274" s="106"/>
      <c r="C274" s="107"/>
      <c r="D274" s="41"/>
      <c r="E274" s="107"/>
      <c r="F274" s="107"/>
      <c r="G274" s="116"/>
      <c r="H274" s="108"/>
    </row>
    <row r="275" spans="1:8" ht="21" customHeight="1" x14ac:dyDescent="0.4">
      <c r="A275" s="33" t="s">
        <v>185</v>
      </c>
      <c r="B275" s="106"/>
      <c r="C275" s="107"/>
      <c r="D275" s="41"/>
      <c r="E275" s="107"/>
      <c r="F275" s="107"/>
      <c r="G275" s="116"/>
      <c r="H275" s="108"/>
    </row>
    <row r="276" spans="1:8" ht="21" customHeight="1" x14ac:dyDescent="0.4">
      <c r="A276" s="33" t="s">
        <v>156</v>
      </c>
      <c r="B276" s="102">
        <v>20</v>
      </c>
      <c r="C276" s="103">
        <v>40</v>
      </c>
      <c r="D276" s="36">
        <f>B276+C276</f>
        <v>60</v>
      </c>
      <c r="E276" s="103">
        <v>43</v>
      </c>
      <c r="F276" s="103">
        <v>3</v>
      </c>
      <c r="G276" s="36">
        <f>E276+F276</f>
        <v>46</v>
      </c>
      <c r="H276" s="104">
        <v>29</v>
      </c>
    </row>
    <row r="277" spans="1:8" ht="21" customHeight="1" x14ac:dyDescent="0.4">
      <c r="A277" s="33" t="s">
        <v>120</v>
      </c>
      <c r="B277" s="102">
        <v>10</v>
      </c>
      <c r="C277" s="103">
        <v>20</v>
      </c>
      <c r="D277" s="36">
        <f>B277+C277</f>
        <v>30</v>
      </c>
      <c r="E277" s="103">
        <v>28</v>
      </c>
      <c r="F277" s="103">
        <v>1</v>
      </c>
      <c r="G277" s="36">
        <f>E277+F277</f>
        <v>29</v>
      </c>
      <c r="H277" s="104">
        <v>12</v>
      </c>
    </row>
    <row r="278" spans="1:8" ht="21" customHeight="1" x14ac:dyDescent="0.4">
      <c r="A278" s="27" t="s">
        <v>39</v>
      </c>
      <c r="B278" s="63">
        <f>SUM(B279:B279)</f>
        <v>20</v>
      </c>
      <c r="C278" s="64">
        <f>SUM(C279:C279)</f>
        <v>40</v>
      </c>
      <c r="D278" s="25">
        <f>B278+C278</f>
        <v>60</v>
      </c>
      <c r="E278" s="64">
        <f>SUM(E279:E279)</f>
        <v>29</v>
      </c>
      <c r="F278" s="64">
        <f>SUM(F279:F279)</f>
        <v>2</v>
      </c>
      <c r="G278" s="64">
        <f>SUM(G279:G279)</f>
        <v>31</v>
      </c>
      <c r="H278" s="66">
        <f>SUM(H279:H279)</f>
        <v>37</v>
      </c>
    </row>
    <row r="279" spans="1:8" ht="21" customHeight="1" x14ac:dyDescent="0.4">
      <c r="A279" s="33" t="s">
        <v>156</v>
      </c>
      <c r="B279" s="102">
        <v>20</v>
      </c>
      <c r="C279" s="103">
        <v>40</v>
      </c>
      <c r="D279" s="36">
        <f>B279+C279</f>
        <v>60</v>
      </c>
      <c r="E279" s="103">
        <v>29</v>
      </c>
      <c r="F279" s="103">
        <v>2</v>
      </c>
      <c r="G279" s="36">
        <f>E279+F279</f>
        <v>31</v>
      </c>
      <c r="H279" s="104">
        <v>37</v>
      </c>
    </row>
    <row r="280" spans="1:8" ht="21" customHeight="1" x14ac:dyDescent="0.4">
      <c r="A280" s="62" t="s">
        <v>154</v>
      </c>
      <c r="B280" s="106"/>
      <c r="C280" s="107"/>
      <c r="D280" s="41"/>
      <c r="E280" s="107"/>
      <c r="F280" s="107"/>
      <c r="G280" s="116"/>
      <c r="H280" s="108"/>
    </row>
    <row r="281" spans="1:8" ht="21" customHeight="1" x14ac:dyDescent="0.4">
      <c r="A281" s="33" t="s">
        <v>155</v>
      </c>
      <c r="B281" s="106"/>
      <c r="C281" s="107"/>
      <c r="D281" s="41"/>
      <c r="E281" s="107"/>
      <c r="F281" s="107"/>
      <c r="G281" s="116"/>
      <c r="H281" s="108"/>
    </row>
    <row r="282" spans="1:8" ht="21" customHeight="1" x14ac:dyDescent="0.4">
      <c r="A282" s="33" t="s">
        <v>185</v>
      </c>
      <c r="B282" s="106"/>
      <c r="C282" s="107"/>
      <c r="D282" s="41"/>
      <c r="E282" s="107"/>
      <c r="F282" s="107"/>
      <c r="G282" s="116"/>
      <c r="H282" s="108"/>
    </row>
    <row r="283" spans="1:8" ht="21" customHeight="1" x14ac:dyDescent="0.4">
      <c r="A283" s="33" t="s">
        <v>148</v>
      </c>
      <c r="B283" s="106"/>
      <c r="C283" s="107"/>
      <c r="D283" s="41"/>
      <c r="E283" s="107"/>
      <c r="F283" s="107"/>
      <c r="G283" s="116"/>
      <c r="H283" s="108"/>
    </row>
  </sheetData>
  <mergeCells count="6">
    <mergeCell ref="A1:H1"/>
    <mergeCell ref="A2:H2"/>
    <mergeCell ref="B4:D4"/>
    <mergeCell ref="E4:G4"/>
    <mergeCell ref="H4:H5"/>
    <mergeCell ref="B3:H3"/>
  </mergeCells>
  <pageMargins left="0.59" right="0.17" top="0.51181102362204722" bottom="0.39370078740157483" header="0.31496062992125984" footer="0.31496062992125984"/>
  <pageSetup paperSize="9" orientation="portrait" r:id="rId1"/>
  <headerFooter>
    <oddHeader>&amp;R&amp;9&amp;P/&amp;N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zoomScale="115" zoomScaleNormal="115" workbookViewId="0">
      <pane ySplit="5" topLeftCell="A6" activePane="bottomLeft" state="frozen"/>
      <selection pane="bottomLeft" activeCell="J5" sqref="J5"/>
    </sheetView>
  </sheetViews>
  <sheetFormatPr defaultRowHeight="21" customHeight="1" x14ac:dyDescent="0.4"/>
  <cols>
    <col min="1" max="1" width="39.5703125" style="1" customWidth="1"/>
    <col min="2" max="2" width="4.85546875" style="1" customWidth="1"/>
    <col min="3" max="3" width="4" style="1" customWidth="1"/>
    <col min="4" max="4" width="4.140625" style="1" customWidth="1"/>
    <col min="5" max="5" width="4.5703125" style="1" customWidth="1"/>
    <col min="6" max="7" width="4.85546875" style="1" customWidth="1"/>
    <col min="8" max="8" width="4.7109375" style="1" customWidth="1"/>
    <col min="9" max="16384" width="9.140625" style="1"/>
  </cols>
  <sheetData>
    <row r="1" spans="1:8" ht="21" customHeight="1" x14ac:dyDescent="0.4">
      <c r="A1" s="261" t="s">
        <v>0</v>
      </c>
      <c r="B1" s="261"/>
      <c r="C1" s="261"/>
      <c r="D1" s="261"/>
      <c r="E1" s="261"/>
      <c r="F1" s="261"/>
      <c r="G1" s="261"/>
      <c r="H1" s="261"/>
    </row>
    <row r="2" spans="1:8" ht="21" customHeight="1" x14ac:dyDescent="0.4">
      <c r="A2" s="262" t="s">
        <v>208</v>
      </c>
      <c r="B2" s="262"/>
      <c r="C2" s="262"/>
      <c r="D2" s="262"/>
      <c r="E2" s="262"/>
      <c r="F2" s="262"/>
      <c r="G2" s="262"/>
      <c r="H2" s="262"/>
    </row>
    <row r="3" spans="1:8" ht="21" customHeight="1" x14ac:dyDescent="0.4">
      <c r="A3" s="2"/>
      <c r="B3" s="270" t="s">
        <v>164</v>
      </c>
      <c r="C3" s="271"/>
      <c r="D3" s="271"/>
      <c r="E3" s="271"/>
      <c r="F3" s="271"/>
      <c r="G3" s="272"/>
      <c r="H3" s="273"/>
    </row>
    <row r="4" spans="1:8" ht="21" customHeight="1" x14ac:dyDescent="0.4">
      <c r="A4" s="3" t="s">
        <v>137</v>
      </c>
      <c r="B4" s="263" t="s">
        <v>3</v>
      </c>
      <c r="C4" s="264"/>
      <c r="D4" s="264"/>
      <c r="E4" s="271" t="s">
        <v>4</v>
      </c>
      <c r="F4" s="271"/>
      <c r="G4" s="271"/>
      <c r="H4" s="268" t="s">
        <v>5</v>
      </c>
    </row>
    <row r="5" spans="1:8" ht="29.25" thickBot="1" x14ac:dyDescent="0.45">
      <c r="A5" s="4"/>
      <c r="B5" s="146" t="s">
        <v>6</v>
      </c>
      <c r="C5" s="147" t="s">
        <v>7</v>
      </c>
      <c r="D5" s="148" t="s">
        <v>1</v>
      </c>
      <c r="E5" s="147" t="s">
        <v>6</v>
      </c>
      <c r="F5" s="147" t="s">
        <v>7</v>
      </c>
      <c r="G5" s="147" t="s">
        <v>1</v>
      </c>
      <c r="H5" s="274"/>
    </row>
    <row r="6" spans="1:8" ht="21" customHeight="1" x14ac:dyDescent="0.4">
      <c r="A6" s="8" t="s">
        <v>0</v>
      </c>
      <c r="B6" s="9">
        <f t="shared" ref="B6:C6" si="0">SUM(B7:B9)</f>
        <v>3477</v>
      </c>
      <c r="C6" s="10">
        <f t="shared" si="0"/>
        <v>1495</v>
      </c>
      <c r="D6" s="10">
        <f>B6+C6</f>
        <v>4972</v>
      </c>
      <c r="E6" s="10">
        <f t="shared" ref="E6:H6" si="1">SUM(E7:E9)</f>
        <v>4906</v>
      </c>
      <c r="F6" s="10">
        <f t="shared" si="1"/>
        <v>4755</v>
      </c>
      <c r="G6" s="10">
        <f>SUM(G7:G9)</f>
        <v>9661</v>
      </c>
      <c r="H6" s="11">
        <f t="shared" si="1"/>
        <v>4538</v>
      </c>
    </row>
    <row r="7" spans="1:8" ht="21" customHeight="1" x14ac:dyDescent="0.4">
      <c r="A7" s="12" t="s">
        <v>8</v>
      </c>
      <c r="B7" s="144">
        <f t="shared" ref="B7:C7" si="2">B113</f>
        <v>105</v>
      </c>
      <c r="C7" s="142">
        <f t="shared" si="2"/>
        <v>0</v>
      </c>
      <c r="D7" s="142">
        <f>B7+C7</f>
        <v>105</v>
      </c>
      <c r="E7" s="142">
        <f t="shared" ref="E7:H7" si="3">E113</f>
        <v>485</v>
      </c>
      <c r="F7" s="142">
        <f t="shared" si="3"/>
        <v>0</v>
      </c>
      <c r="G7" s="142">
        <f>G113</f>
        <v>485</v>
      </c>
      <c r="H7" s="143">
        <f t="shared" si="3"/>
        <v>158</v>
      </c>
    </row>
    <row r="8" spans="1:8" ht="21" customHeight="1" x14ac:dyDescent="0.4">
      <c r="A8" s="12" t="s">
        <v>9</v>
      </c>
      <c r="B8" s="13">
        <f t="shared" ref="B8:H8" si="4">B11+B42+B68+B79+B91+B102+B122+B145+B157+B159+B180+B209+B225+B256+B270</f>
        <v>3337</v>
      </c>
      <c r="C8" s="142">
        <f t="shared" si="4"/>
        <v>1465</v>
      </c>
      <c r="D8" s="142">
        <f t="shared" si="4"/>
        <v>4802</v>
      </c>
      <c r="E8" s="142">
        <f t="shared" si="4"/>
        <v>4421</v>
      </c>
      <c r="F8" s="142">
        <f t="shared" si="4"/>
        <v>4739</v>
      </c>
      <c r="G8" s="142">
        <f>G11+G42+G68+G79+G91+G102+G122+G145+G157+G159+G180+G209+G225+G256+G270</f>
        <v>9160</v>
      </c>
      <c r="H8" s="143">
        <f t="shared" si="4"/>
        <v>4369</v>
      </c>
    </row>
    <row r="9" spans="1:8" ht="21" customHeight="1" thickBot="1" x14ac:dyDescent="0.45">
      <c r="A9" s="14" t="s">
        <v>10</v>
      </c>
      <c r="B9" s="15">
        <f>B38+B66+B141+B252+B155</f>
        <v>35</v>
      </c>
      <c r="C9" s="15">
        <f>C38+C66+C141+C252+C155</f>
        <v>30</v>
      </c>
      <c r="D9" s="15">
        <f>D38+D66+D141+D252+D155</f>
        <v>65</v>
      </c>
      <c r="E9" s="16">
        <f t="shared" ref="E9:H9" si="5">E38+E66+E141+E252</f>
        <v>0</v>
      </c>
      <c r="F9" s="16">
        <f t="shared" si="5"/>
        <v>16</v>
      </c>
      <c r="G9" s="16">
        <f>G38+G66+G141+G252</f>
        <v>16</v>
      </c>
      <c r="H9" s="17">
        <f t="shared" si="5"/>
        <v>11</v>
      </c>
    </row>
    <row r="10" spans="1:8" ht="21" customHeight="1" x14ac:dyDescent="0.4">
      <c r="A10" s="18" t="s">
        <v>11</v>
      </c>
      <c r="B10" s="9">
        <f>B11+B38</f>
        <v>319</v>
      </c>
      <c r="C10" s="10">
        <f>C11+C38</f>
        <v>445</v>
      </c>
      <c r="D10" s="10">
        <f t="shared" ref="D10:D25" si="6">B10+C10</f>
        <v>764</v>
      </c>
      <c r="E10" s="19">
        <f>E11+E66</f>
        <v>739</v>
      </c>
      <c r="F10" s="20">
        <f>F11+F38</f>
        <v>1489</v>
      </c>
      <c r="G10" s="20">
        <f>G11+G38</f>
        <v>2228</v>
      </c>
      <c r="H10" s="21">
        <f>H11+H38</f>
        <v>781</v>
      </c>
    </row>
    <row r="11" spans="1:8" ht="21" customHeight="1" x14ac:dyDescent="0.4">
      <c r="A11" s="22" t="s">
        <v>9</v>
      </c>
      <c r="B11" s="23">
        <f t="shared" ref="B11:C11" si="7">B12+B24+B33</f>
        <v>319</v>
      </c>
      <c r="C11" s="24">
        <f t="shared" si="7"/>
        <v>430</v>
      </c>
      <c r="D11" s="24">
        <f t="shared" si="6"/>
        <v>749</v>
      </c>
      <c r="E11" s="24">
        <f t="shared" ref="E11:H11" si="8">E12+E24+E33</f>
        <v>739</v>
      </c>
      <c r="F11" s="25">
        <f t="shared" si="8"/>
        <v>1475</v>
      </c>
      <c r="G11" s="25">
        <f>G12+G24+G33</f>
        <v>2214</v>
      </c>
      <c r="H11" s="26">
        <f t="shared" si="8"/>
        <v>770</v>
      </c>
    </row>
    <row r="12" spans="1:8" ht="21" customHeight="1" x14ac:dyDescent="0.4">
      <c r="A12" s="27" t="s">
        <v>38</v>
      </c>
      <c r="B12" s="28">
        <f t="shared" ref="B12:C12" si="9">SUM(B13:B23)</f>
        <v>217</v>
      </c>
      <c r="C12" s="29">
        <f t="shared" si="9"/>
        <v>235</v>
      </c>
      <c r="D12" s="30">
        <f t="shared" si="6"/>
        <v>452</v>
      </c>
      <c r="E12" s="31">
        <f t="shared" ref="E12:H12" si="10">SUM(E13:E23)</f>
        <v>547</v>
      </c>
      <c r="F12" s="31">
        <f t="shared" si="10"/>
        <v>873</v>
      </c>
      <c r="G12" s="31">
        <f>SUM(G13:G23)</f>
        <v>1420</v>
      </c>
      <c r="H12" s="32">
        <f t="shared" si="10"/>
        <v>456</v>
      </c>
    </row>
    <row r="13" spans="1:8" ht="21" customHeight="1" x14ac:dyDescent="0.4">
      <c r="A13" s="33" t="s">
        <v>42</v>
      </c>
      <c r="B13" s="34">
        <v>42</v>
      </c>
      <c r="C13" s="35">
        <v>20</v>
      </c>
      <c r="D13" s="36">
        <f t="shared" si="6"/>
        <v>62</v>
      </c>
      <c r="E13" s="37">
        <v>218</v>
      </c>
      <c r="F13" s="37">
        <v>310</v>
      </c>
      <c r="G13" s="36">
        <f t="shared" ref="G13:G32" si="11">E13+F13</f>
        <v>528</v>
      </c>
      <c r="H13" s="38">
        <v>71</v>
      </c>
    </row>
    <row r="14" spans="1:8" ht="21" customHeight="1" x14ac:dyDescent="0.4">
      <c r="A14" s="33" t="s">
        <v>43</v>
      </c>
      <c r="B14" s="34">
        <v>0</v>
      </c>
      <c r="C14" s="35">
        <v>30</v>
      </c>
      <c r="D14" s="36">
        <f t="shared" si="6"/>
        <v>30</v>
      </c>
      <c r="E14" s="37">
        <v>0</v>
      </c>
      <c r="F14" s="37">
        <v>38</v>
      </c>
      <c r="G14" s="36">
        <f t="shared" si="11"/>
        <v>38</v>
      </c>
      <c r="H14" s="38">
        <v>36</v>
      </c>
    </row>
    <row r="15" spans="1:8" ht="21" customHeight="1" x14ac:dyDescent="0.4">
      <c r="A15" s="33" t="s">
        <v>44</v>
      </c>
      <c r="B15" s="34">
        <v>32</v>
      </c>
      <c r="C15" s="35">
        <v>30</v>
      </c>
      <c r="D15" s="36">
        <f t="shared" si="6"/>
        <v>62</v>
      </c>
      <c r="E15" s="37">
        <v>131</v>
      </c>
      <c r="F15" s="37">
        <v>191</v>
      </c>
      <c r="G15" s="36">
        <f t="shared" si="11"/>
        <v>322</v>
      </c>
      <c r="H15" s="38">
        <v>65</v>
      </c>
    </row>
    <row r="16" spans="1:8" ht="21" customHeight="1" x14ac:dyDescent="0.4">
      <c r="A16" s="33" t="s">
        <v>139</v>
      </c>
      <c r="B16" s="34">
        <v>32</v>
      </c>
      <c r="C16" s="35">
        <v>30</v>
      </c>
      <c r="D16" s="36">
        <f t="shared" si="6"/>
        <v>62</v>
      </c>
      <c r="E16" s="37">
        <v>49</v>
      </c>
      <c r="F16" s="37">
        <v>40</v>
      </c>
      <c r="G16" s="36">
        <f t="shared" si="11"/>
        <v>89</v>
      </c>
      <c r="H16" s="38">
        <v>56</v>
      </c>
    </row>
    <row r="17" spans="1:8" ht="21" customHeight="1" x14ac:dyDescent="0.4">
      <c r="A17" s="33" t="s">
        <v>140</v>
      </c>
      <c r="B17" s="34">
        <v>22</v>
      </c>
      <c r="C17" s="35">
        <v>15</v>
      </c>
      <c r="D17" s="36">
        <f t="shared" si="6"/>
        <v>37</v>
      </c>
      <c r="E17" s="37">
        <v>44</v>
      </c>
      <c r="F17" s="37">
        <v>48</v>
      </c>
      <c r="G17" s="36">
        <f t="shared" si="11"/>
        <v>92</v>
      </c>
      <c r="H17" s="38">
        <v>39</v>
      </c>
    </row>
    <row r="18" spans="1:8" ht="21" customHeight="1" x14ac:dyDescent="0.4">
      <c r="A18" s="33" t="s">
        <v>141</v>
      </c>
      <c r="B18" s="34">
        <v>23</v>
      </c>
      <c r="C18" s="35">
        <v>10</v>
      </c>
      <c r="D18" s="36">
        <f t="shared" si="6"/>
        <v>33</v>
      </c>
      <c r="E18" s="37">
        <v>20</v>
      </c>
      <c r="F18" s="37">
        <v>6</v>
      </c>
      <c r="G18" s="36">
        <f t="shared" si="11"/>
        <v>26</v>
      </c>
      <c r="H18" s="38">
        <v>17</v>
      </c>
    </row>
    <row r="19" spans="1:8" ht="21" customHeight="1" x14ac:dyDescent="0.4">
      <c r="A19" s="33" t="s">
        <v>142</v>
      </c>
      <c r="B19" s="34">
        <v>0</v>
      </c>
      <c r="C19" s="35">
        <v>30</v>
      </c>
      <c r="D19" s="36">
        <f t="shared" si="6"/>
        <v>30</v>
      </c>
      <c r="E19" s="37">
        <v>0</v>
      </c>
      <c r="F19" s="37">
        <v>77</v>
      </c>
      <c r="G19" s="36">
        <f t="shared" si="11"/>
        <v>77</v>
      </c>
      <c r="H19" s="38">
        <v>36</v>
      </c>
    </row>
    <row r="20" spans="1:8" ht="21" customHeight="1" x14ac:dyDescent="0.4">
      <c r="A20" s="33" t="s">
        <v>180</v>
      </c>
      <c r="B20" s="39"/>
      <c r="C20" s="40"/>
      <c r="D20" s="41"/>
      <c r="E20" s="42"/>
      <c r="F20" s="42"/>
      <c r="G20" s="40"/>
      <c r="H20" s="43"/>
    </row>
    <row r="21" spans="1:8" ht="21" customHeight="1" x14ac:dyDescent="0.4">
      <c r="A21" s="33" t="s">
        <v>143</v>
      </c>
      <c r="B21" s="34">
        <v>22</v>
      </c>
      <c r="C21" s="35">
        <v>15</v>
      </c>
      <c r="D21" s="36">
        <f t="shared" si="6"/>
        <v>37</v>
      </c>
      <c r="E21" s="37">
        <v>28</v>
      </c>
      <c r="F21" s="37">
        <v>92</v>
      </c>
      <c r="G21" s="36">
        <f t="shared" si="11"/>
        <v>120</v>
      </c>
      <c r="H21" s="38">
        <v>37</v>
      </c>
    </row>
    <row r="22" spans="1:8" ht="21" customHeight="1" x14ac:dyDescent="0.4">
      <c r="A22" s="33" t="s">
        <v>144</v>
      </c>
      <c r="B22" s="34">
        <v>22</v>
      </c>
      <c r="C22" s="35">
        <v>40</v>
      </c>
      <c r="D22" s="36">
        <f t="shared" si="6"/>
        <v>62</v>
      </c>
      <c r="E22" s="37">
        <v>45</v>
      </c>
      <c r="F22" s="37">
        <v>51</v>
      </c>
      <c r="G22" s="36">
        <f t="shared" si="11"/>
        <v>96</v>
      </c>
      <c r="H22" s="38">
        <v>59</v>
      </c>
    </row>
    <row r="23" spans="1:8" ht="21" customHeight="1" x14ac:dyDescent="0.4">
      <c r="A23" s="33" t="s">
        <v>145</v>
      </c>
      <c r="B23" s="34">
        <v>22</v>
      </c>
      <c r="C23" s="35">
        <v>15</v>
      </c>
      <c r="D23" s="36">
        <f t="shared" si="6"/>
        <v>37</v>
      </c>
      <c r="E23" s="37">
        <v>12</v>
      </c>
      <c r="F23" s="37">
        <v>20</v>
      </c>
      <c r="G23" s="36">
        <f t="shared" si="11"/>
        <v>32</v>
      </c>
      <c r="H23" s="38">
        <v>40</v>
      </c>
    </row>
    <row r="24" spans="1:8" ht="21" customHeight="1" x14ac:dyDescent="0.4">
      <c r="A24" s="27" t="s">
        <v>39</v>
      </c>
      <c r="B24" s="45">
        <f t="shared" ref="B24:C24" si="12">SUM(B25:B32)</f>
        <v>83</v>
      </c>
      <c r="C24" s="45">
        <f t="shared" si="12"/>
        <v>90</v>
      </c>
      <c r="D24" s="46">
        <f t="shared" si="6"/>
        <v>173</v>
      </c>
      <c r="E24" s="45">
        <f t="shared" ref="E24:H24" si="13">SUM(E25:E32)</f>
        <v>111</v>
      </c>
      <c r="F24" s="45">
        <f t="shared" si="13"/>
        <v>273</v>
      </c>
      <c r="G24" s="45">
        <f t="shared" si="13"/>
        <v>384</v>
      </c>
      <c r="H24" s="47">
        <f t="shared" si="13"/>
        <v>172</v>
      </c>
    </row>
    <row r="25" spans="1:8" ht="21" customHeight="1" x14ac:dyDescent="0.4">
      <c r="A25" s="33" t="s">
        <v>48</v>
      </c>
      <c r="B25" s="34">
        <v>22</v>
      </c>
      <c r="C25" s="35">
        <v>10</v>
      </c>
      <c r="D25" s="36">
        <f t="shared" si="6"/>
        <v>32</v>
      </c>
      <c r="E25" s="37">
        <v>37</v>
      </c>
      <c r="F25" s="37">
        <v>133</v>
      </c>
      <c r="G25" s="36">
        <f t="shared" si="11"/>
        <v>170</v>
      </c>
      <c r="H25" s="38">
        <v>37</v>
      </c>
    </row>
    <row r="26" spans="1:8" ht="21" customHeight="1" x14ac:dyDescent="0.4">
      <c r="A26" s="33" t="s">
        <v>49</v>
      </c>
      <c r="B26" s="39"/>
      <c r="C26" s="40"/>
      <c r="D26" s="41"/>
      <c r="E26" s="42"/>
      <c r="F26" s="42"/>
      <c r="G26" s="40"/>
      <c r="H26" s="43"/>
    </row>
    <row r="27" spans="1:8" ht="21" customHeight="1" x14ac:dyDescent="0.4">
      <c r="A27" s="33" t="s">
        <v>46</v>
      </c>
      <c r="B27" s="34">
        <v>22</v>
      </c>
      <c r="C27" s="35">
        <v>15</v>
      </c>
      <c r="D27" s="36">
        <f>B27+C27</f>
        <v>37</v>
      </c>
      <c r="E27" s="37">
        <v>19</v>
      </c>
      <c r="F27" s="37">
        <v>35</v>
      </c>
      <c r="G27" s="36">
        <f t="shared" si="11"/>
        <v>54</v>
      </c>
      <c r="H27" s="38">
        <v>36</v>
      </c>
    </row>
    <row r="28" spans="1:8" ht="21" customHeight="1" x14ac:dyDescent="0.4">
      <c r="A28" s="33" t="s">
        <v>159</v>
      </c>
      <c r="B28" s="34">
        <v>22</v>
      </c>
      <c r="C28" s="35">
        <v>10</v>
      </c>
      <c r="D28" s="36">
        <f>B28+C28</f>
        <v>32</v>
      </c>
      <c r="E28" s="37">
        <v>24</v>
      </c>
      <c r="F28" s="37">
        <v>9</v>
      </c>
      <c r="G28" s="36">
        <f t="shared" si="11"/>
        <v>33</v>
      </c>
      <c r="H28" s="38">
        <v>31</v>
      </c>
    </row>
    <row r="29" spans="1:8" ht="21" customHeight="1" x14ac:dyDescent="0.4">
      <c r="A29" s="33" t="s">
        <v>50</v>
      </c>
      <c r="B29" s="48"/>
      <c r="C29" s="49"/>
      <c r="D29" s="50"/>
      <c r="E29" s="51"/>
      <c r="F29" s="51"/>
      <c r="G29" s="49"/>
      <c r="H29" s="52"/>
    </row>
    <row r="30" spans="1:8" ht="21" customHeight="1" x14ac:dyDescent="0.4">
      <c r="A30" s="33" t="s">
        <v>165</v>
      </c>
      <c r="B30" s="34">
        <v>0</v>
      </c>
      <c r="C30" s="35">
        <v>30</v>
      </c>
      <c r="D30" s="36">
        <f>B30+C30</f>
        <v>30</v>
      </c>
      <c r="E30" s="37">
        <v>0</v>
      </c>
      <c r="F30" s="37">
        <v>54</v>
      </c>
      <c r="G30" s="36">
        <f t="shared" si="11"/>
        <v>54</v>
      </c>
      <c r="H30" s="38">
        <v>34</v>
      </c>
    </row>
    <row r="31" spans="1:8" ht="21" customHeight="1" x14ac:dyDescent="0.4">
      <c r="A31" s="33" t="s">
        <v>51</v>
      </c>
      <c r="B31" s="39"/>
      <c r="C31" s="40"/>
      <c r="D31" s="41"/>
      <c r="E31" s="42"/>
      <c r="F31" s="42"/>
      <c r="G31" s="40"/>
      <c r="H31" s="43"/>
    </row>
    <row r="32" spans="1:8" ht="21" customHeight="1" x14ac:dyDescent="0.4">
      <c r="A32" s="33" t="s">
        <v>52</v>
      </c>
      <c r="B32" s="34">
        <v>17</v>
      </c>
      <c r="C32" s="35">
        <v>25</v>
      </c>
      <c r="D32" s="36">
        <f t="shared" ref="D32:D79" si="14">B32+C32</f>
        <v>42</v>
      </c>
      <c r="E32" s="37">
        <v>31</v>
      </c>
      <c r="F32" s="37">
        <v>42</v>
      </c>
      <c r="G32" s="36">
        <f t="shared" si="11"/>
        <v>73</v>
      </c>
      <c r="H32" s="38">
        <v>34</v>
      </c>
    </row>
    <row r="33" spans="1:8" ht="21" customHeight="1" x14ac:dyDescent="0.4">
      <c r="A33" s="27" t="s">
        <v>40</v>
      </c>
      <c r="B33" s="44">
        <f t="shared" ref="B33:C33" si="15">SUM(B34:B37)</f>
        <v>19</v>
      </c>
      <c r="C33" s="45">
        <f t="shared" si="15"/>
        <v>105</v>
      </c>
      <c r="D33" s="46">
        <f t="shared" si="14"/>
        <v>124</v>
      </c>
      <c r="E33" s="45">
        <f t="shared" ref="E33:H33" si="16">SUM(E34:E37)</f>
        <v>81</v>
      </c>
      <c r="F33" s="45">
        <f t="shared" si="16"/>
        <v>329</v>
      </c>
      <c r="G33" s="45">
        <f t="shared" si="16"/>
        <v>410</v>
      </c>
      <c r="H33" s="47">
        <f t="shared" si="16"/>
        <v>142</v>
      </c>
    </row>
    <row r="34" spans="1:8" ht="21" customHeight="1" x14ac:dyDescent="0.4">
      <c r="A34" s="33" t="s">
        <v>53</v>
      </c>
      <c r="B34" s="34">
        <v>12</v>
      </c>
      <c r="C34" s="35">
        <v>20</v>
      </c>
      <c r="D34" s="36">
        <f t="shared" si="14"/>
        <v>32</v>
      </c>
      <c r="E34" s="37">
        <v>63</v>
      </c>
      <c r="F34" s="37">
        <v>123</v>
      </c>
      <c r="G34" s="36">
        <f>E34+F34</f>
        <v>186</v>
      </c>
      <c r="H34" s="38">
        <v>36</v>
      </c>
    </row>
    <row r="35" spans="1:8" ht="21" customHeight="1" x14ac:dyDescent="0.4">
      <c r="A35" s="33" t="s">
        <v>54</v>
      </c>
      <c r="B35" s="34">
        <v>7</v>
      </c>
      <c r="C35" s="35">
        <v>25</v>
      </c>
      <c r="D35" s="36">
        <f t="shared" si="14"/>
        <v>32</v>
      </c>
      <c r="E35" s="37">
        <v>18</v>
      </c>
      <c r="F35" s="37">
        <v>30</v>
      </c>
      <c r="G35" s="36">
        <f>E35+F35</f>
        <v>48</v>
      </c>
      <c r="H35" s="38">
        <v>37</v>
      </c>
    </row>
    <row r="36" spans="1:8" ht="21" customHeight="1" x14ac:dyDescent="0.4">
      <c r="A36" s="33" t="s">
        <v>55</v>
      </c>
      <c r="B36" s="34">
        <v>0</v>
      </c>
      <c r="C36" s="35">
        <v>30</v>
      </c>
      <c r="D36" s="36">
        <f t="shared" si="14"/>
        <v>30</v>
      </c>
      <c r="E36" s="37">
        <v>0</v>
      </c>
      <c r="F36" s="37">
        <v>144</v>
      </c>
      <c r="G36" s="36">
        <f>E36+F36</f>
        <v>144</v>
      </c>
      <c r="H36" s="38">
        <v>38</v>
      </c>
    </row>
    <row r="37" spans="1:8" ht="21" customHeight="1" x14ac:dyDescent="0.4">
      <c r="A37" s="33" t="s">
        <v>56</v>
      </c>
      <c r="B37" s="34">
        <v>0</v>
      </c>
      <c r="C37" s="35">
        <v>30</v>
      </c>
      <c r="D37" s="36">
        <f t="shared" si="14"/>
        <v>30</v>
      </c>
      <c r="E37" s="37">
        <v>0</v>
      </c>
      <c r="F37" s="37">
        <v>32</v>
      </c>
      <c r="G37" s="36">
        <f>E37+F37</f>
        <v>32</v>
      </c>
      <c r="H37" s="38">
        <v>31</v>
      </c>
    </row>
    <row r="38" spans="1:8" ht="21" customHeight="1" x14ac:dyDescent="0.4">
      <c r="A38" s="22" t="s">
        <v>10</v>
      </c>
      <c r="B38" s="53">
        <f t="shared" ref="B38:C38" si="17">SUM(B39:B40)</f>
        <v>0</v>
      </c>
      <c r="C38" s="25">
        <f t="shared" si="17"/>
        <v>15</v>
      </c>
      <c r="D38" s="25">
        <f t="shared" si="14"/>
        <v>15</v>
      </c>
      <c r="E38" s="25">
        <f t="shared" ref="E38:H38" si="18">SUM(E39:E40)</f>
        <v>0</v>
      </c>
      <c r="F38" s="25">
        <f t="shared" si="18"/>
        <v>14</v>
      </c>
      <c r="G38" s="25">
        <f t="shared" si="18"/>
        <v>14</v>
      </c>
      <c r="H38" s="26">
        <f t="shared" si="18"/>
        <v>11</v>
      </c>
    </row>
    <row r="39" spans="1:8" ht="21" customHeight="1" x14ac:dyDescent="0.4">
      <c r="A39" s="33" t="s">
        <v>57</v>
      </c>
      <c r="B39" s="54">
        <v>0</v>
      </c>
      <c r="C39" s="37">
        <v>5</v>
      </c>
      <c r="D39" s="36">
        <f t="shared" si="14"/>
        <v>5</v>
      </c>
      <c r="E39" s="37">
        <v>0</v>
      </c>
      <c r="F39" s="37">
        <v>5</v>
      </c>
      <c r="G39" s="36">
        <f>E39+F39</f>
        <v>5</v>
      </c>
      <c r="H39" s="38">
        <v>4</v>
      </c>
    </row>
    <row r="40" spans="1:8" ht="21" customHeight="1" x14ac:dyDescent="0.4">
      <c r="A40" s="33" t="s">
        <v>47</v>
      </c>
      <c r="B40" s="54">
        <v>0</v>
      </c>
      <c r="C40" s="37">
        <v>10</v>
      </c>
      <c r="D40" s="36">
        <f t="shared" si="14"/>
        <v>10</v>
      </c>
      <c r="E40" s="37">
        <v>0</v>
      </c>
      <c r="F40" s="37">
        <v>9</v>
      </c>
      <c r="G40" s="36">
        <f>E40+F40</f>
        <v>9</v>
      </c>
      <c r="H40" s="38">
        <v>7</v>
      </c>
    </row>
    <row r="41" spans="1:8" ht="21" customHeight="1" x14ac:dyDescent="0.4">
      <c r="A41" s="18" t="s">
        <v>12</v>
      </c>
      <c r="B41" s="55">
        <f t="shared" ref="B41:C41" si="19">B42+B66</f>
        <v>482</v>
      </c>
      <c r="C41" s="56">
        <f t="shared" si="19"/>
        <v>460</v>
      </c>
      <c r="D41" s="56">
        <f t="shared" si="14"/>
        <v>942</v>
      </c>
      <c r="E41" s="56">
        <f t="shared" ref="E41:H41" si="20">E42+E66</f>
        <v>1145</v>
      </c>
      <c r="F41" s="56">
        <f t="shared" si="20"/>
        <v>1908</v>
      </c>
      <c r="G41" s="56">
        <f>G42+G66</f>
        <v>3053</v>
      </c>
      <c r="H41" s="57">
        <f t="shared" si="20"/>
        <v>1220</v>
      </c>
    </row>
    <row r="42" spans="1:8" ht="21" customHeight="1" x14ac:dyDescent="0.4">
      <c r="A42" s="22" t="s">
        <v>9</v>
      </c>
      <c r="B42" s="58">
        <f t="shared" ref="B42:C42" si="21">B43+B51</f>
        <v>482</v>
      </c>
      <c r="C42" s="25">
        <f t="shared" si="21"/>
        <v>445</v>
      </c>
      <c r="D42" s="25">
        <f t="shared" si="14"/>
        <v>927</v>
      </c>
      <c r="E42" s="25">
        <f t="shared" ref="E42:H42" si="22">E43+E51</f>
        <v>1145</v>
      </c>
      <c r="F42" s="25">
        <f t="shared" si="22"/>
        <v>1906</v>
      </c>
      <c r="G42" s="25">
        <f>G43+G51</f>
        <v>3051</v>
      </c>
      <c r="H42" s="26">
        <f t="shared" si="22"/>
        <v>1220</v>
      </c>
    </row>
    <row r="43" spans="1:8" ht="21" customHeight="1" x14ac:dyDescent="0.4">
      <c r="A43" s="27" t="s">
        <v>38</v>
      </c>
      <c r="B43" s="44">
        <f t="shared" ref="B43:C43" si="23">SUM(B44:B50)</f>
        <v>195</v>
      </c>
      <c r="C43" s="31">
        <f t="shared" si="23"/>
        <v>155</v>
      </c>
      <c r="D43" s="46">
        <f t="shared" si="14"/>
        <v>350</v>
      </c>
      <c r="E43" s="31">
        <f t="shared" ref="E43:H43" si="24">SUM(E44:E50)</f>
        <v>436</v>
      </c>
      <c r="F43" s="31">
        <f t="shared" si="24"/>
        <v>833</v>
      </c>
      <c r="G43" s="31">
        <f>SUM(G44:G50)</f>
        <v>1269</v>
      </c>
      <c r="H43" s="47">
        <f t="shared" si="24"/>
        <v>460</v>
      </c>
    </row>
    <row r="44" spans="1:8" ht="21" customHeight="1" x14ac:dyDescent="0.4">
      <c r="A44" s="33" t="s">
        <v>58</v>
      </c>
      <c r="B44" s="34">
        <v>35</v>
      </c>
      <c r="C44" s="35">
        <v>35</v>
      </c>
      <c r="D44" s="36">
        <f t="shared" si="14"/>
        <v>70</v>
      </c>
      <c r="E44" s="37">
        <v>159</v>
      </c>
      <c r="F44" s="37">
        <v>311</v>
      </c>
      <c r="G44" s="36">
        <f t="shared" ref="G44:G50" si="25">E44+F44</f>
        <v>470</v>
      </c>
      <c r="H44" s="38">
        <v>85</v>
      </c>
    </row>
    <row r="45" spans="1:8" ht="21" customHeight="1" x14ac:dyDescent="0.4">
      <c r="A45" s="33" t="s">
        <v>112</v>
      </c>
      <c r="B45" s="34">
        <v>20</v>
      </c>
      <c r="C45" s="35">
        <v>15</v>
      </c>
      <c r="D45" s="36">
        <f t="shared" si="14"/>
        <v>35</v>
      </c>
      <c r="E45" s="37">
        <v>31</v>
      </c>
      <c r="F45" s="37">
        <v>37</v>
      </c>
      <c r="G45" s="36">
        <f t="shared" si="25"/>
        <v>68</v>
      </c>
      <c r="H45" s="38">
        <v>69</v>
      </c>
    </row>
    <row r="46" spans="1:8" ht="21" customHeight="1" x14ac:dyDescent="0.4">
      <c r="A46" s="33" t="s">
        <v>59</v>
      </c>
      <c r="B46" s="34">
        <v>38</v>
      </c>
      <c r="C46" s="35">
        <v>30</v>
      </c>
      <c r="D46" s="36">
        <f t="shared" si="14"/>
        <v>68</v>
      </c>
      <c r="E46" s="37">
        <v>108</v>
      </c>
      <c r="F46" s="37">
        <v>136</v>
      </c>
      <c r="G46" s="36">
        <f t="shared" si="25"/>
        <v>244</v>
      </c>
      <c r="H46" s="38">
        <v>78</v>
      </c>
    </row>
    <row r="47" spans="1:8" ht="21" customHeight="1" x14ac:dyDescent="0.4">
      <c r="A47" s="33" t="s">
        <v>60</v>
      </c>
      <c r="B47" s="34">
        <v>25</v>
      </c>
      <c r="C47" s="35">
        <v>15</v>
      </c>
      <c r="D47" s="36">
        <f t="shared" si="14"/>
        <v>40</v>
      </c>
      <c r="E47" s="37">
        <v>55</v>
      </c>
      <c r="F47" s="37">
        <v>132</v>
      </c>
      <c r="G47" s="36">
        <f t="shared" si="25"/>
        <v>187</v>
      </c>
      <c r="H47" s="38">
        <v>43</v>
      </c>
    </row>
    <row r="48" spans="1:8" ht="21" customHeight="1" x14ac:dyDescent="0.4">
      <c r="A48" s="33" t="s">
        <v>152</v>
      </c>
      <c r="B48" s="34">
        <v>25</v>
      </c>
      <c r="C48" s="35">
        <v>10</v>
      </c>
      <c r="D48" s="36">
        <f t="shared" si="14"/>
        <v>35</v>
      </c>
      <c r="E48" s="37">
        <v>3</v>
      </c>
      <c r="F48" s="37">
        <v>28</v>
      </c>
      <c r="G48" s="36">
        <f t="shared" si="25"/>
        <v>31</v>
      </c>
      <c r="H48" s="38">
        <v>55</v>
      </c>
    </row>
    <row r="49" spans="1:8" ht="21" customHeight="1" x14ac:dyDescent="0.4">
      <c r="A49" s="33" t="s">
        <v>166</v>
      </c>
      <c r="B49" s="34">
        <v>20</v>
      </c>
      <c r="C49" s="35">
        <v>15</v>
      </c>
      <c r="D49" s="36">
        <f t="shared" si="14"/>
        <v>35</v>
      </c>
      <c r="E49" s="37">
        <v>52</v>
      </c>
      <c r="F49" s="37">
        <v>116</v>
      </c>
      <c r="G49" s="36">
        <f t="shared" si="25"/>
        <v>168</v>
      </c>
      <c r="H49" s="38">
        <v>47</v>
      </c>
    </row>
    <row r="50" spans="1:8" ht="21" customHeight="1" x14ac:dyDescent="0.4">
      <c r="A50" s="33" t="s">
        <v>61</v>
      </c>
      <c r="B50" s="34">
        <v>32</v>
      </c>
      <c r="C50" s="35">
        <v>35</v>
      </c>
      <c r="D50" s="36">
        <f t="shared" si="14"/>
        <v>67</v>
      </c>
      <c r="E50" s="37">
        <v>28</v>
      </c>
      <c r="F50" s="37">
        <v>73</v>
      </c>
      <c r="G50" s="36">
        <f t="shared" si="25"/>
        <v>101</v>
      </c>
      <c r="H50" s="38">
        <v>83</v>
      </c>
    </row>
    <row r="51" spans="1:8" ht="21" customHeight="1" x14ac:dyDescent="0.4">
      <c r="A51" s="27" t="s">
        <v>39</v>
      </c>
      <c r="B51" s="44">
        <f t="shared" ref="B51:C51" si="26">SUM(B52:B65)</f>
        <v>287</v>
      </c>
      <c r="C51" s="31">
        <f t="shared" si="26"/>
        <v>290</v>
      </c>
      <c r="D51" s="46">
        <f t="shared" si="14"/>
        <v>577</v>
      </c>
      <c r="E51" s="31">
        <f t="shared" ref="E51:H51" si="27">SUM(E52:E65)</f>
        <v>709</v>
      </c>
      <c r="F51" s="31">
        <f t="shared" si="27"/>
        <v>1073</v>
      </c>
      <c r="G51" s="31">
        <f t="shared" si="27"/>
        <v>1782</v>
      </c>
      <c r="H51" s="47">
        <f t="shared" si="27"/>
        <v>760</v>
      </c>
    </row>
    <row r="52" spans="1:8" ht="21" customHeight="1" x14ac:dyDescent="0.4">
      <c r="A52" s="33" t="s">
        <v>58</v>
      </c>
      <c r="B52" s="54">
        <v>35</v>
      </c>
      <c r="C52" s="37">
        <v>35</v>
      </c>
      <c r="D52" s="36">
        <f t="shared" si="14"/>
        <v>70</v>
      </c>
      <c r="E52" s="37">
        <v>203</v>
      </c>
      <c r="F52" s="37">
        <v>359</v>
      </c>
      <c r="G52" s="36">
        <f t="shared" ref="G52:G65" si="28">E52+F52</f>
        <v>562</v>
      </c>
      <c r="H52" s="38">
        <v>100</v>
      </c>
    </row>
    <row r="53" spans="1:8" ht="21" customHeight="1" x14ac:dyDescent="0.4">
      <c r="A53" s="33" t="s">
        <v>63</v>
      </c>
      <c r="B53" s="34">
        <v>0</v>
      </c>
      <c r="C53" s="35">
        <v>35</v>
      </c>
      <c r="D53" s="36">
        <f t="shared" si="14"/>
        <v>35</v>
      </c>
      <c r="E53" s="37">
        <v>0</v>
      </c>
      <c r="F53" s="37">
        <v>121</v>
      </c>
      <c r="G53" s="36">
        <f t="shared" si="28"/>
        <v>121</v>
      </c>
      <c r="H53" s="38">
        <v>49</v>
      </c>
    </row>
    <row r="54" spans="1:8" ht="21" customHeight="1" x14ac:dyDescent="0.4">
      <c r="A54" s="33" t="s">
        <v>59</v>
      </c>
      <c r="B54" s="34">
        <v>40</v>
      </c>
      <c r="C54" s="35">
        <v>30</v>
      </c>
      <c r="D54" s="36">
        <f t="shared" si="14"/>
        <v>70</v>
      </c>
      <c r="E54" s="37">
        <v>94</v>
      </c>
      <c r="F54" s="37">
        <v>103</v>
      </c>
      <c r="G54" s="36">
        <f t="shared" si="28"/>
        <v>197</v>
      </c>
      <c r="H54" s="38">
        <v>91</v>
      </c>
    </row>
    <row r="55" spans="1:8" ht="21" customHeight="1" x14ac:dyDescent="0.4">
      <c r="A55" s="33" t="s">
        <v>64</v>
      </c>
      <c r="B55" s="34">
        <v>20</v>
      </c>
      <c r="C55" s="35">
        <v>15</v>
      </c>
      <c r="D55" s="36">
        <f t="shared" si="14"/>
        <v>35</v>
      </c>
      <c r="E55" s="37">
        <v>28</v>
      </c>
      <c r="F55" s="37">
        <v>26</v>
      </c>
      <c r="G55" s="36">
        <f t="shared" si="28"/>
        <v>54</v>
      </c>
      <c r="H55" s="38">
        <v>46</v>
      </c>
    </row>
    <row r="56" spans="1:8" ht="21" customHeight="1" x14ac:dyDescent="0.4">
      <c r="A56" s="33" t="s">
        <v>65</v>
      </c>
      <c r="B56" s="54">
        <v>20</v>
      </c>
      <c r="C56" s="37">
        <v>20</v>
      </c>
      <c r="D56" s="36">
        <f t="shared" si="14"/>
        <v>40</v>
      </c>
      <c r="E56" s="37">
        <v>65</v>
      </c>
      <c r="F56" s="37">
        <v>82</v>
      </c>
      <c r="G56" s="36">
        <f t="shared" si="28"/>
        <v>147</v>
      </c>
      <c r="H56" s="38">
        <v>48</v>
      </c>
    </row>
    <row r="57" spans="1:8" ht="21" customHeight="1" x14ac:dyDescent="0.4">
      <c r="A57" s="33" t="s">
        <v>66</v>
      </c>
      <c r="B57" s="54">
        <v>20</v>
      </c>
      <c r="C57" s="37">
        <v>15</v>
      </c>
      <c r="D57" s="36">
        <f t="shared" si="14"/>
        <v>35</v>
      </c>
      <c r="E57" s="37">
        <v>38</v>
      </c>
      <c r="F57" s="37">
        <v>21</v>
      </c>
      <c r="G57" s="36">
        <f t="shared" si="28"/>
        <v>59</v>
      </c>
      <c r="H57" s="38">
        <v>35</v>
      </c>
    </row>
    <row r="58" spans="1:8" ht="21" customHeight="1" x14ac:dyDescent="0.4">
      <c r="A58" s="59" t="s">
        <v>135</v>
      </c>
      <c r="B58" s="54">
        <v>20</v>
      </c>
      <c r="C58" s="37">
        <v>15</v>
      </c>
      <c r="D58" s="36">
        <f t="shared" si="14"/>
        <v>35</v>
      </c>
      <c r="E58" s="37">
        <v>54</v>
      </c>
      <c r="F58" s="37">
        <v>48</v>
      </c>
      <c r="G58" s="36">
        <f t="shared" si="28"/>
        <v>102</v>
      </c>
      <c r="H58" s="38">
        <v>51</v>
      </c>
    </row>
    <row r="59" spans="1:8" ht="21" customHeight="1" x14ac:dyDescent="0.4">
      <c r="A59" s="59" t="s">
        <v>136</v>
      </c>
      <c r="B59" s="54">
        <v>15</v>
      </c>
      <c r="C59" s="37">
        <v>15</v>
      </c>
      <c r="D59" s="36">
        <f t="shared" si="14"/>
        <v>30</v>
      </c>
      <c r="E59" s="37">
        <v>19</v>
      </c>
      <c r="F59" s="37">
        <v>19</v>
      </c>
      <c r="G59" s="36">
        <f t="shared" si="28"/>
        <v>38</v>
      </c>
      <c r="H59" s="38">
        <v>48</v>
      </c>
    </row>
    <row r="60" spans="1:8" ht="21" customHeight="1" x14ac:dyDescent="0.4">
      <c r="A60" s="33" t="s">
        <v>138</v>
      </c>
      <c r="B60" s="54">
        <v>15</v>
      </c>
      <c r="C60" s="37">
        <v>15</v>
      </c>
      <c r="D60" s="36">
        <f t="shared" si="14"/>
        <v>30</v>
      </c>
      <c r="E60" s="37">
        <v>29</v>
      </c>
      <c r="F60" s="37">
        <v>39</v>
      </c>
      <c r="G60" s="36">
        <f t="shared" si="28"/>
        <v>68</v>
      </c>
      <c r="H60" s="38">
        <v>34</v>
      </c>
    </row>
    <row r="61" spans="1:8" ht="21" customHeight="1" x14ac:dyDescent="0.4">
      <c r="A61" s="33" t="s">
        <v>149</v>
      </c>
      <c r="B61" s="54">
        <v>15</v>
      </c>
      <c r="C61" s="37">
        <v>15</v>
      </c>
      <c r="D61" s="36">
        <f t="shared" si="14"/>
        <v>30</v>
      </c>
      <c r="E61" s="37">
        <v>3</v>
      </c>
      <c r="F61" s="37">
        <v>20</v>
      </c>
      <c r="G61" s="36">
        <f t="shared" si="28"/>
        <v>23</v>
      </c>
      <c r="H61" s="38">
        <v>48</v>
      </c>
    </row>
    <row r="62" spans="1:8" ht="21" customHeight="1" x14ac:dyDescent="0.4">
      <c r="A62" s="33" t="s">
        <v>150</v>
      </c>
      <c r="B62" s="54">
        <v>20</v>
      </c>
      <c r="C62" s="37">
        <v>15</v>
      </c>
      <c r="D62" s="36">
        <f t="shared" si="14"/>
        <v>35</v>
      </c>
      <c r="E62" s="37">
        <v>19</v>
      </c>
      <c r="F62" s="37">
        <v>29</v>
      </c>
      <c r="G62" s="36">
        <f t="shared" si="28"/>
        <v>48</v>
      </c>
      <c r="H62" s="38">
        <v>37</v>
      </c>
    </row>
    <row r="63" spans="1:8" ht="21" customHeight="1" x14ac:dyDescent="0.4">
      <c r="A63" s="33" t="s">
        <v>151</v>
      </c>
      <c r="B63" s="54">
        <v>15</v>
      </c>
      <c r="C63" s="37">
        <v>15</v>
      </c>
      <c r="D63" s="36">
        <f t="shared" si="14"/>
        <v>30</v>
      </c>
      <c r="E63" s="37">
        <v>11</v>
      </c>
      <c r="F63" s="37">
        <v>16</v>
      </c>
      <c r="G63" s="36">
        <f t="shared" si="28"/>
        <v>27</v>
      </c>
      <c r="H63" s="38">
        <v>45</v>
      </c>
    </row>
    <row r="64" spans="1:8" ht="21" customHeight="1" x14ac:dyDescent="0.4">
      <c r="A64" s="33" t="s">
        <v>67</v>
      </c>
      <c r="B64" s="54">
        <v>32</v>
      </c>
      <c r="C64" s="37">
        <v>35</v>
      </c>
      <c r="D64" s="36">
        <f t="shared" si="14"/>
        <v>67</v>
      </c>
      <c r="E64" s="37">
        <v>123</v>
      </c>
      <c r="F64" s="37">
        <v>148</v>
      </c>
      <c r="G64" s="36">
        <f t="shared" si="28"/>
        <v>271</v>
      </c>
      <c r="H64" s="38">
        <v>86</v>
      </c>
    </row>
    <row r="65" spans="1:8" ht="21" customHeight="1" x14ac:dyDescent="0.4">
      <c r="A65" s="33" t="s">
        <v>68</v>
      </c>
      <c r="B65" s="54">
        <v>20</v>
      </c>
      <c r="C65" s="37">
        <v>15</v>
      </c>
      <c r="D65" s="36">
        <f t="shared" si="14"/>
        <v>35</v>
      </c>
      <c r="E65" s="37">
        <v>23</v>
      </c>
      <c r="F65" s="37">
        <v>42</v>
      </c>
      <c r="G65" s="36">
        <f t="shared" si="28"/>
        <v>65</v>
      </c>
      <c r="H65" s="38">
        <v>42</v>
      </c>
    </row>
    <row r="66" spans="1:8" ht="21" customHeight="1" x14ac:dyDescent="0.4">
      <c r="A66" s="22" t="s">
        <v>10</v>
      </c>
      <c r="B66" s="60">
        <f t="shared" ref="B66:C66" si="29">B67</f>
        <v>0</v>
      </c>
      <c r="C66" s="25">
        <f t="shared" si="29"/>
        <v>15</v>
      </c>
      <c r="D66" s="25">
        <f t="shared" si="14"/>
        <v>15</v>
      </c>
      <c r="E66" s="25">
        <f t="shared" ref="E66:H66" si="30">E67</f>
        <v>0</v>
      </c>
      <c r="F66" s="25">
        <f t="shared" si="30"/>
        <v>2</v>
      </c>
      <c r="G66" s="25">
        <f t="shared" si="30"/>
        <v>2</v>
      </c>
      <c r="H66" s="26">
        <f t="shared" si="30"/>
        <v>0</v>
      </c>
    </row>
    <row r="67" spans="1:8" ht="21" customHeight="1" x14ac:dyDescent="0.4">
      <c r="A67" s="33" t="s">
        <v>69</v>
      </c>
      <c r="B67" s="54">
        <v>0</v>
      </c>
      <c r="C67" s="37">
        <v>15</v>
      </c>
      <c r="D67" s="36">
        <f t="shared" si="14"/>
        <v>15</v>
      </c>
      <c r="E67" s="37">
        <v>0</v>
      </c>
      <c r="F67" s="37">
        <v>2</v>
      </c>
      <c r="G67" s="36">
        <f>E67+F67</f>
        <v>2</v>
      </c>
      <c r="H67" s="38">
        <v>0</v>
      </c>
    </row>
    <row r="68" spans="1:8" ht="21" customHeight="1" x14ac:dyDescent="0.4">
      <c r="A68" s="18" t="s">
        <v>13</v>
      </c>
      <c r="B68" s="55">
        <f t="shared" ref="B68:C68" si="31">B69+B75</f>
        <v>157</v>
      </c>
      <c r="C68" s="56">
        <f t="shared" si="31"/>
        <v>330</v>
      </c>
      <c r="D68" s="56">
        <f t="shared" si="14"/>
        <v>487</v>
      </c>
      <c r="E68" s="56">
        <f t="shared" ref="E68:H68" si="32">E69+E75</f>
        <v>377</v>
      </c>
      <c r="F68" s="56">
        <f t="shared" si="32"/>
        <v>842</v>
      </c>
      <c r="G68" s="56">
        <f t="shared" si="32"/>
        <v>1219</v>
      </c>
      <c r="H68" s="57">
        <f t="shared" si="32"/>
        <v>462</v>
      </c>
    </row>
    <row r="69" spans="1:8" ht="21" customHeight="1" x14ac:dyDescent="0.4">
      <c r="A69" s="27" t="s">
        <v>38</v>
      </c>
      <c r="B69" s="44">
        <f t="shared" ref="B69:C69" si="33">SUM(B70:B74)</f>
        <v>92</v>
      </c>
      <c r="C69" s="31">
        <f t="shared" si="33"/>
        <v>285</v>
      </c>
      <c r="D69" s="46">
        <f t="shared" si="14"/>
        <v>377</v>
      </c>
      <c r="E69" s="31">
        <f t="shared" ref="E69:H69" si="34">SUM(E70:E74)</f>
        <v>322</v>
      </c>
      <c r="F69" s="31">
        <f t="shared" si="34"/>
        <v>733</v>
      </c>
      <c r="G69" s="31">
        <f>SUM(G70:G74)</f>
        <v>1055</v>
      </c>
      <c r="H69" s="47">
        <f t="shared" si="34"/>
        <v>382</v>
      </c>
    </row>
    <row r="70" spans="1:8" ht="21" customHeight="1" x14ac:dyDescent="0.4">
      <c r="A70" s="33" t="s">
        <v>70</v>
      </c>
      <c r="B70" s="54">
        <v>0</v>
      </c>
      <c r="C70" s="37">
        <v>100</v>
      </c>
      <c r="D70" s="36">
        <f t="shared" si="14"/>
        <v>100</v>
      </c>
      <c r="E70" s="37">
        <v>0</v>
      </c>
      <c r="F70" s="37">
        <v>160</v>
      </c>
      <c r="G70" s="36">
        <f>E70+F70</f>
        <v>160</v>
      </c>
      <c r="H70" s="38">
        <v>98</v>
      </c>
    </row>
    <row r="71" spans="1:8" ht="21" customHeight="1" x14ac:dyDescent="0.4">
      <c r="A71" s="33" t="s">
        <v>71</v>
      </c>
      <c r="B71" s="54">
        <v>39</v>
      </c>
      <c r="C71" s="37">
        <v>35</v>
      </c>
      <c r="D71" s="36">
        <f t="shared" si="14"/>
        <v>74</v>
      </c>
      <c r="E71" s="37">
        <v>158</v>
      </c>
      <c r="F71" s="37">
        <v>119</v>
      </c>
      <c r="G71" s="36">
        <f>E71+F71</f>
        <v>277</v>
      </c>
      <c r="H71" s="38">
        <v>79</v>
      </c>
    </row>
    <row r="72" spans="1:8" ht="21" customHeight="1" x14ac:dyDescent="0.4">
      <c r="A72" s="33" t="s">
        <v>72</v>
      </c>
      <c r="B72" s="54">
        <v>0</v>
      </c>
      <c r="C72" s="37">
        <v>100</v>
      </c>
      <c r="D72" s="36">
        <f t="shared" si="14"/>
        <v>100</v>
      </c>
      <c r="E72" s="37">
        <v>0</v>
      </c>
      <c r="F72" s="37">
        <v>239</v>
      </c>
      <c r="G72" s="36">
        <f>E72+F72</f>
        <v>239</v>
      </c>
      <c r="H72" s="38">
        <v>108</v>
      </c>
    </row>
    <row r="73" spans="1:8" ht="21" customHeight="1" x14ac:dyDescent="0.4">
      <c r="A73" s="33" t="s">
        <v>73</v>
      </c>
      <c r="B73" s="54">
        <v>34</v>
      </c>
      <c r="C73" s="37">
        <v>30</v>
      </c>
      <c r="D73" s="36">
        <f t="shared" si="14"/>
        <v>64</v>
      </c>
      <c r="E73" s="37">
        <v>121</v>
      </c>
      <c r="F73" s="37">
        <v>181</v>
      </c>
      <c r="G73" s="36">
        <f>E73+F73</f>
        <v>302</v>
      </c>
      <c r="H73" s="38">
        <v>65</v>
      </c>
    </row>
    <row r="74" spans="1:8" ht="21" customHeight="1" x14ac:dyDescent="0.4">
      <c r="A74" s="33" t="s">
        <v>74</v>
      </c>
      <c r="B74" s="54">
        <v>19</v>
      </c>
      <c r="C74" s="37">
        <v>20</v>
      </c>
      <c r="D74" s="36">
        <f t="shared" si="14"/>
        <v>39</v>
      </c>
      <c r="E74" s="37">
        <v>43</v>
      </c>
      <c r="F74" s="37">
        <v>34</v>
      </c>
      <c r="G74" s="36">
        <f>E74+F74</f>
        <v>77</v>
      </c>
      <c r="H74" s="38">
        <v>32</v>
      </c>
    </row>
    <row r="75" spans="1:8" ht="21" customHeight="1" x14ac:dyDescent="0.4">
      <c r="A75" s="27" t="s">
        <v>39</v>
      </c>
      <c r="B75" s="44">
        <f t="shared" ref="B75:C75" si="35">SUM(B76:B78)</f>
        <v>65</v>
      </c>
      <c r="C75" s="31">
        <f t="shared" si="35"/>
        <v>45</v>
      </c>
      <c r="D75" s="46">
        <f t="shared" si="14"/>
        <v>110</v>
      </c>
      <c r="E75" s="31">
        <f t="shared" ref="E75:H75" si="36">SUM(E76:E78)</f>
        <v>55</v>
      </c>
      <c r="F75" s="31">
        <f t="shared" si="36"/>
        <v>109</v>
      </c>
      <c r="G75" s="31">
        <f t="shared" si="36"/>
        <v>164</v>
      </c>
      <c r="H75" s="47">
        <f t="shared" si="36"/>
        <v>80</v>
      </c>
    </row>
    <row r="76" spans="1:8" ht="21" customHeight="1" x14ac:dyDescent="0.4">
      <c r="A76" s="33" t="s">
        <v>75</v>
      </c>
      <c r="B76" s="54">
        <v>50</v>
      </c>
      <c r="C76" s="37">
        <v>30</v>
      </c>
      <c r="D76" s="36">
        <f t="shared" si="14"/>
        <v>80</v>
      </c>
      <c r="E76" s="37">
        <v>0</v>
      </c>
      <c r="F76" s="37">
        <v>53</v>
      </c>
      <c r="G76" s="36">
        <f>E76+F76</f>
        <v>53</v>
      </c>
      <c r="H76" s="38">
        <v>33</v>
      </c>
    </row>
    <row r="77" spans="1:8" ht="21" customHeight="1" x14ac:dyDescent="0.4">
      <c r="A77" s="33" t="s">
        <v>70</v>
      </c>
      <c r="B77" s="61"/>
      <c r="C77" s="42"/>
      <c r="D77" s="41"/>
      <c r="E77" s="42"/>
      <c r="F77" s="42"/>
      <c r="G77" s="40"/>
      <c r="H77" s="43"/>
    </row>
    <row r="78" spans="1:8" ht="21" customHeight="1" x14ac:dyDescent="0.4">
      <c r="A78" s="33" t="s">
        <v>73</v>
      </c>
      <c r="B78" s="54">
        <v>15</v>
      </c>
      <c r="C78" s="37">
        <v>15</v>
      </c>
      <c r="D78" s="36">
        <f t="shared" si="14"/>
        <v>30</v>
      </c>
      <c r="E78" s="37">
        <v>55</v>
      </c>
      <c r="F78" s="37">
        <v>56</v>
      </c>
      <c r="G78" s="36">
        <f>E78+F78</f>
        <v>111</v>
      </c>
      <c r="H78" s="38">
        <v>47</v>
      </c>
    </row>
    <row r="79" spans="1:8" ht="21" customHeight="1" x14ac:dyDescent="0.4">
      <c r="A79" s="18" t="s">
        <v>14</v>
      </c>
      <c r="B79" s="55">
        <f t="shared" ref="B79:C79" si="37">B80+B85+B88</f>
        <v>80</v>
      </c>
      <c r="C79" s="56">
        <f t="shared" si="37"/>
        <v>125</v>
      </c>
      <c r="D79" s="56">
        <f t="shared" si="14"/>
        <v>205</v>
      </c>
      <c r="E79" s="56">
        <f t="shared" ref="E79:H79" si="38">E80+E85+E88</f>
        <v>101</v>
      </c>
      <c r="F79" s="56">
        <f t="shared" si="38"/>
        <v>240</v>
      </c>
      <c r="G79" s="56">
        <f>G80+G85+G88</f>
        <v>341</v>
      </c>
      <c r="H79" s="57">
        <f t="shared" si="38"/>
        <v>217</v>
      </c>
    </row>
    <row r="80" spans="1:8" ht="21" customHeight="1" x14ac:dyDescent="0.4">
      <c r="A80" s="27" t="s">
        <v>38</v>
      </c>
      <c r="B80" s="44">
        <f t="shared" ref="B80:H80" si="39">SUM(B81:B84)</f>
        <v>50</v>
      </c>
      <c r="C80" s="31">
        <f t="shared" si="39"/>
        <v>60</v>
      </c>
      <c r="D80" s="31">
        <f t="shared" si="39"/>
        <v>110</v>
      </c>
      <c r="E80" s="31">
        <f t="shared" si="39"/>
        <v>51</v>
      </c>
      <c r="F80" s="31">
        <f t="shared" si="39"/>
        <v>105</v>
      </c>
      <c r="G80" s="31">
        <f>SUM(G81:G84)</f>
        <v>156</v>
      </c>
      <c r="H80" s="47">
        <f t="shared" si="39"/>
        <v>130</v>
      </c>
    </row>
    <row r="81" spans="1:8" ht="21" customHeight="1" x14ac:dyDescent="0.4">
      <c r="A81" s="33" t="s">
        <v>76</v>
      </c>
      <c r="B81" s="34">
        <v>30</v>
      </c>
      <c r="C81" s="35">
        <v>30</v>
      </c>
      <c r="D81" s="36">
        <f>B81+C81</f>
        <v>60</v>
      </c>
      <c r="E81" s="37">
        <v>35</v>
      </c>
      <c r="F81" s="37">
        <v>51</v>
      </c>
      <c r="G81" s="36">
        <f t="shared" ref="G81:G86" si="40">E81+F81</f>
        <v>86</v>
      </c>
      <c r="H81" s="38">
        <v>63</v>
      </c>
    </row>
    <row r="82" spans="1:8" ht="21" customHeight="1" x14ac:dyDescent="0.4">
      <c r="A82" s="33" t="s">
        <v>77</v>
      </c>
      <c r="B82" s="34">
        <v>10</v>
      </c>
      <c r="C82" s="35">
        <v>15</v>
      </c>
      <c r="D82" s="36">
        <f>B82+C82</f>
        <v>25</v>
      </c>
      <c r="E82" s="37">
        <v>6</v>
      </c>
      <c r="F82" s="37">
        <v>23</v>
      </c>
      <c r="G82" s="36">
        <f t="shared" si="40"/>
        <v>29</v>
      </c>
      <c r="H82" s="38">
        <v>31</v>
      </c>
    </row>
    <row r="83" spans="1:8" ht="21" customHeight="1" x14ac:dyDescent="0.4">
      <c r="A83" s="33" t="s">
        <v>78</v>
      </c>
      <c r="B83" s="48"/>
      <c r="C83" s="49"/>
      <c r="D83" s="50"/>
      <c r="E83" s="51"/>
      <c r="F83" s="51"/>
      <c r="G83" s="49"/>
      <c r="H83" s="52"/>
    </row>
    <row r="84" spans="1:8" ht="21" customHeight="1" x14ac:dyDescent="0.4">
      <c r="A84" s="62" t="s">
        <v>167</v>
      </c>
      <c r="B84" s="34">
        <v>10</v>
      </c>
      <c r="C84" s="35">
        <v>15</v>
      </c>
      <c r="D84" s="36">
        <f>B84+C84</f>
        <v>25</v>
      </c>
      <c r="E84" s="37">
        <v>10</v>
      </c>
      <c r="F84" s="37">
        <v>31</v>
      </c>
      <c r="G84" s="36">
        <f t="shared" si="40"/>
        <v>41</v>
      </c>
      <c r="H84" s="38">
        <v>36</v>
      </c>
    </row>
    <row r="85" spans="1:8" ht="21" customHeight="1" x14ac:dyDescent="0.4">
      <c r="A85" s="27" t="s">
        <v>41</v>
      </c>
      <c r="B85" s="44">
        <f t="shared" ref="B85:C85" si="41">SUM(B86:B87)</f>
        <v>30</v>
      </c>
      <c r="C85" s="31">
        <f t="shared" si="41"/>
        <v>35</v>
      </c>
      <c r="D85" s="46">
        <f>B85+C85</f>
        <v>65</v>
      </c>
      <c r="E85" s="31">
        <f t="shared" ref="E85:H85" si="42">SUM(E86:E87)</f>
        <v>50</v>
      </c>
      <c r="F85" s="31">
        <f t="shared" si="42"/>
        <v>115</v>
      </c>
      <c r="G85" s="31">
        <f t="shared" si="42"/>
        <v>165</v>
      </c>
      <c r="H85" s="47">
        <f t="shared" si="42"/>
        <v>67</v>
      </c>
    </row>
    <row r="86" spans="1:8" ht="21" customHeight="1" x14ac:dyDescent="0.4">
      <c r="A86" s="33" t="s">
        <v>79</v>
      </c>
      <c r="B86" s="34">
        <v>30</v>
      </c>
      <c r="C86" s="35">
        <v>35</v>
      </c>
      <c r="D86" s="36">
        <f>B86+C86</f>
        <v>65</v>
      </c>
      <c r="E86" s="37">
        <v>50</v>
      </c>
      <c r="F86" s="37">
        <v>115</v>
      </c>
      <c r="G86" s="36">
        <f t="shared" si="40"/>
        <v>165</v>
      </c>
      <c r="H86" s="38">
        <v>67</v>
      </c>
    </row>
    <row r="87" spans="1:8" ht="21" customHeight="1" x14ac:dyDescent="0.4">
      <c r="A87" s="33" t="s">
        <v>80</v>
      </c>
      <c r="B87" s="48"/>
      <c r="C87" s="49"/>
      <c r="D87" s="50"/>
      <c r="E87" s="51"/>
      <c r="F87" s="51"/>
      <c r="G87" s="49"/>
      <c r="H87" s="52"/>
    </row>
    <row r="88" spans="1:8" ht="21" customHeight="1" x14ac:dyDescent="0.4">
      <c r="A88" s="27" t="s">
        <v>39</v>
      </c>
      <c r="B88" s="44">
        <f t="shared" ref="B88:C88" si="43">SUM(B89:B90)</f>
        <v>0</v>
      </c>
      <c r="C88" s="31">
        <f t="shared" si="43"/>
        <v>30</v>
      </c>
      <c r="D88" s="46">
        <f>B88+C88</f>
        <v>30</v>
      </c>
      <c r="E88" s="31">
        <f t="shared" ref="E88:H88" si="44">SUM(E89:E90)</f>
        <v>0</v>
      </c>
      <c r="F88" s="31">
        <f t="shared" si="44"/>
        <v>20</v>
      </c>
      <c r="G88" s="31">
        <f t="shared" si="44"/>
        <v>20</v>
      </c>
      <c r="H88" s="47">
        <f t="shared" si="44"/>
        <v>20</v>
      </c>
    </row>
    <row r="89" spans="1:8" ht="21" customHeight="1" x14ac:dyDescent="0.4">
      <c r="A89" s="33" t="s">
        <v>157</v>
      </c>
      <c r="B89" s="61"/>
      <c r="C89" s="42"/>
      <c r="D89" s="41"/>
      <c r="E89" s="42"/>
      <c r="F89" s="42"/>
      <c r="G89" s="40"/>
      <c r="H89" s="43"/>
    </row>
    <row r="90" spans="1:8" ht="21" customHeight="1" x14ac:dyDescent="0.4">
      <c r="A90" s="33" t="s">
        <v>81</v>
      </c>
      <c r="B90" s="54">
        <v>0</v>
      </c>
      <c r="C90" s="37">
        <v>30</v>
      </c>
      <c r="D90" s="36">
        <f>B90+C90</f>
        <v>30</v>
      </c>
      <c r="E90" s="37">
        <v>0</v>
      </c>
      <c r="F90" s="37">
        <v>20</v>
      </c>
      <c r="G90" s="36">
        <f>E90+F90</f>
        <v>20</v>
      </c>
      <c r="H90" s="38">
        <v>20</v>
      </c>
    </row>
    <row r="91" spans="1:8" ht="21" customHeight="1" x14ac:dyDescent="0.4">
      <c r="A91" s="18" t="s">
        <v>15</v>
      </c>
      <c r="B91" s="55">
        <f t="shared" ref="B91:C91" si="45">B92+B96</f>
        <v>163</v>
      </c>
      <c r="C91" s="56">
        <f t="shared" si="45"/>
        <v>135</v>
      </c>
      <c r="D91" s="56">
        <f>B91+C91</f>
        <v>298</v>
      </c>
      <c r="E91" s="56">
        <f t="shared" ref="E91:H91" si="46">E92+E96</f>
        <v>208</v>
      </c>
      <c r="F91" s="56">
        <f t="shared" si="46"/>
        <v>276</v>
      </c>
      <c r="G91" s="56">
        <f>G92+G96</f>
        <v>484</v>
      </c>
      <c r="H91" s="57">
        <f t="shared" si="46"/>
        <v>268</v>
      </c>
    </row>
    <row r="92" spans="1:8" ht="21" customHeight="1" x14ac:dyDescent="0.4">
      <c r="A92" s="27" t="s">
        <v>38</v>
      </c>
      <c r="B92" s="44">
        <f t="shared" ref="B92:H92" si="47">SUM(B93:B95)</f>
        <v>82</v>
      </c>
      <c r="C92" s="31">
        <f t="shared" si="47"/>
        <v>70</v>
      </c>
      <c r="D92" s="31">
        <f t="shared" si="47"/>
        <v>152</v>
      </c>
      <c r="E92" s="31">
        <f t="shared" si="47"/>
        <v>90</v>
      </c>
      <c r="F92" s="31">
        <f t="shared" si="47"/>
        <v>159</v>
      </c>
      <c r="G92" s="31">
        <f>SUM(G93:G95)</f>
        <v>249</v>
      </c>
      <c r="H92" s="32">
        <f t="shared" si="47"/>
        <v>117</v>
      </c>
    </row>
    <row r="93" spans="1:8" ht="21" customHeight="1" x14ac:dyDescent="0.4">
      <c r="A93" s="59" t="s">
        <v>82</v>
      </c>
      <c r="B93" s="34">
        <v>42</v>
      </c>
      <c r="C93" s="35">
        <v>40</v>
      </c>
      <c r="D93" s="36">
        <f t="shared" ref="D93:D98" si="48">B93+C93</f>
        <v>82</v>
      </c>
      <c r="E93" s="37">
        <v>59</v>
      </c>
      <c r="F93" s="37">
        <v>120</v>
      </c>
      <c r="G93" s="36">
        <f>E93+F93</f>
        <v>179</v>
      </c>
      <c r="H93" s="38">
        <v>81</v>
      </c>
    </row>
    <row r="94" spans="1:8" ht="18" x14ac:dyDescent="0.4">
      <c r="A94" s="59" t="s">
        <v>181</v>
      </c>
      <c r="B94" s="34">
        <v>15</v>
      </c>
      <c r="C94" s="35">
        <v>20</v>
      </c>
      <c r="D94" s="36">
        <f t="shared" si="48"/>
        <v>35</v>
      </c>
      <c r="E94" s="37">
        <v>4</v>
      </c>
      <c r="F94" s="37">
        <v>13</v>
      </c>
      <c r="G94" s="36">
        <f>E94+F94</f>
        <v>17</v>
      </c>
      <c r="H94" s="38">
        <v>19</v>
      </c>
    </row>
    <row r="95" spans="1:8" ht="21" customHeight="1" x14ac:dyDescent="0.4">
      <c r="A95" s="59" t="s">
        <v>182</v>
      </c>
      <c r="B95" s="34">
        <v>25</v>
      </c>
      <c r="C95" s="35">
        <v>10</v>
      </c>
      <c r="D95" s="36">
        <f t="shared" si="48"/>
        <v>35</v>
      </c>
      <c r="E95" s="37">
        <v>27</v>
      </c>
      <c r="F95" s="37">
        <v>26</v>
      </c>
      <c r="G95" s="36">
        <f>E95+F95</f>
        <v>53</v>
      </c>
      <c r="H95" s="38">
        <v>17</v>
      </c>
    </row>
    <row r="96" spans="1:8" ht="21" customHeight="1" x14ac:dyDescent="0.4">
      <c r="A96" s="27" t="s">
        <v>41</v>
      </c>
      <c r="B96" s="44">
        <f t="shared" ref="B96:C96" si="49">SUM(B97:B100)</f>
        <v>81</v>
      </c>
      <c r="C96" s="31">
        <f t="shared" si="49"/>
        <v>65</v>
      </c>
      <c r="D96" s="46">
        <f t="shared" si="48"/>
        <v>146</v>
      </c>
      <c r="E96" s="31">
        <f t="shared" ref="E96:H96" si="50">SUM(E97:E100)</f>
        <v>118</v>
      </c>
      <c r="F96" s="31">
        <f t="shared" si="50"/>
        <v>117</v>
      </c>
      <c r="G96" s="31">
        <f t="shared" si="50"/>
        <v>235</v>
      </c>
      <c r="H96" s="47">
        <f t="shared" si="50"/>
        <v>151</v>
      </c>
    </row>
    <row r="97" spans="1:8" ht="21" customHeight="1" x14ac:dyDescent="0.4">
      <c r="A97" s="33" t="s">
        <v>46</v>
      </c>
      <c r="B97" s="54">
        <v>22</v>
      </c>
      <c r="C97" s="37">
        <v>15</v>
      </c>
      <c r="D97" s="36">
        <f t="shared" si="48"/>
        <v>37</v>
      </c>
      <c r="E97" s="37">
        <v>42</v>
      </c>
      <c r="F97" s="37">
        <v>59</v>
      </c>
      <c r="G97" s="36">
        <f>E97+F97</f>
        <v>101</v>
      </c>
      <c r="H97" s="38">
        <v>41</v>
      </c>
    </row>
    <row r="98" spans="1:8" ht="21" customHeight="1" x14ac:dyDescent="0.4">
      <c r="A98" s="33" t="s">
        <v>83</v>
      </c>
      <c r="B98" s="54">
        <v>37</v>
      </c>
      <c r="C98" s="37">
        <v>35</v>
      </c>
      <c r="D98" s="36">
        <f t="shared" si="48"/>
        <v>72</v>
      </c>
      <c r="E98" s="37">
        <v>43</v>
      </c>
      <c r="F98" s="37">
        <v>42</v>
      </c>
      <c r="G98" s="36">
        <f>E98+F98</f>
        <v>85</v>
      </c>
      <c r="H98" s="38">
        <v>72</v>
      </c>
    </row>
    <row r="99" spans="1:8" ht="21" customHeight="1" x14ac:dyDescent="0.4">
      <c r="A99" s="33" t="s">
        <v>84</v>
      </c>
      <c r="B99" s="61"/>
      <c r="C99" s="42"/>
      <c r="D99" s="41"/>
      <c r="E99" s="42"/>
      <c r="F99" s="42"/>
      <c r="G99" s="40"/>
      <c r="H99" s="43"/>
    </row>
    <row r="100" spans="1:8" ht="21" customHeight="1" x14ac:dyDescent="0.4">
      <c r="A100" s="33" t="s">
        <v>85</v>
      </c>
      <c r="B100" s="54">
        <v>22</v>
      </c>
      <c r="C100" s="37">
        <v>15</v>
      </c>
      <c r="D100" s="36">
        <f>B100+C100</f>
        <v>37</v>
      </c>
      <c r="E100" s="37">
        <v>33</v>
      </c>
      <c r="F100" s="37">
        <v>16</v>
      </c>
      <c r="G100" s="36">
        <f>E100+F100</f>
        <v>49</v>
      </c>
      <c r="H100" s="38">
        <v>38</v>
      </c>
    </row>
    <row r="101" spans="1:8" ht="21" customHeight="1" x14ac:dyDescent="0.4">
      <c r="A101" s="18" t="s">
        <v>2</v>
      </c>
      <c r="B101" s="55">
        <f t="shared" ref="B101:C101" si="51">B103+B108+B113</f>
        <v>165</v>
      </c>
      <c r="C101" s="56">
        <f t="shared" si="51"/>
        <v>0</v>
      </c>
      <c r="D101" s="56">
        <f>B101+C101</f>
        <v>165</v>
      </c>
      <c r="E101" s="56">
        <f t="shared" ref="E101:H101" si="52">E103+E108+E113</f>
        <v>631</v>
      </c>
      <c r="F101" s="56">
        <f t="shared" si="52"/>
        <v>0</v>
      </c>
      <c r="G101" s="56">
        <f>G103+G108+G113</f>
        <v>631</v>
      </c>
      <c r="H101" s="57">
        <f t="shared" si="52"/>
        <v>187</v>
      </c>
    </row>
    <row r="102" spans="1:8" ht="21" customHeight="1" x14ac:dyDescent="0.4">
      <c r="A102" s="22" t="s">
        <v>9</v>
      </c>
      <c r="B102" s="63">
        <f t="shared" ref="B102:C102" si="53">B103+B108</f>
        <v>60</v>
      </c>
      <c r="C102" s="64">
        <f t="shared" si="53"/>
        <v>0</v>
      </c>
      <c r="D102" s="25">
        <f>B102+C102</f>
        <v>60</v>
      </c>
      <c r="E102" s="64">
        <f t="shared" ref="E102:H102" si="54">E103+E108</f>
        <v>146</v>
      </c>
      <c r="F102" s="64">
        <f t="shared" si="54"/>
        <v>0</v>
      </c>
      <c r="G102" s="64">
        <f>G103+G108</f>
        <v>146</v>
      </c>
      <c r="H102" s="65">
        <f t="shared" si="54"/>
        <v>29</v>
      </c>
    </row>
    <row r="103" spans="1:8" ht="21" customHeight="1" x14ac:dyDescent="0.4">
      <c r="A103" s="27" t="s">
        <v>38</v>
      </c>
      <c r="B103" s="28">
        <f t="shared" ref="B103:H103" si="55">SUM(B104:B107)</f>
        <v>30</v>
      </c>
      <c r="C103" s="31">
        <f t="shared" si="55"/>
        <v>0</v>
      </c>
      <c r="D103" s="31">
        <f t="shared" si="55"/>
        <v>30</v>
      </c>
      <c r="E103" s="31">
        <f t="shared" si="55"/>
        <v>66</v>
      </c>
      <c r="F103" s="31">
        <f t="shared" si="55"/>
        <v>0</v>
      </c>
      <c r="G103" s="31">
        <f>SUM(G104:G107)</f>
        <v>66</v>
      </c>
      <c r="H103" s="47">
        <f t="shared" si="55"/>
        <v>6</v>
      </c>
    </row>
    <row r="104" spans="1:8" ht="21" customHeight="1" x14ac:dyDescent="0.4">
      <c r="A104" s="33" t="s">
        <v>86</v>
      </c>
      <c r="B104" s="61"/>
      <c r="C104" s="42"/>
      <c r="D104" s="41"/>
      <c r="E104" s="42"/>
      <c r="F104" s="42"/>
      <c r="G104" s="40"/>
      <c r="H104" s="43"/>
    </row>
    <row r="105" spans="1:8" ht="21" customHeight="1" x14ac:dyDescent="0.4">
      <c r="A105" s="33" t="s">
        <v>87</v>
      </c>
      <c r="B105" s="61"/>
      <c r="C105" s="42"/>
      <c r="D105" s="41"/>
      <c r="E105" s="42"/>
      <c r="F105" s="42"/>
      <c r="G105" s="40"/>
      <c r="H105" s="43"/>
    </row>
    <row r="106" spans="1:8" ht="21" customHeight="1" x14ac:dyDescent="0.4">
      <c r="A106" s="62" t="s">
        <v>168</v>
      </c>
      <c r="B106" s="34">
        <v>15</v>
      </c>
      <c r="C106" s="37">
        <v>0</v>
      </c>
      <c r="D106" s="36">
        <f>B106+C106</f>
        <v>15</v>
      </c>
      <c r="E106" s="37">
        <v>23</v>
      </c>
      <c r="F106" s="37">
        <v>0</v>
      </c>
      <c r="G106" s="36">
        <f>E106+F106</f>
        <v>23</v>
      </c>
      <c r="H106" s="38">
        <v>0</v>
      </c>
    </row>
    <row r="107" spans="1:8" ht="21" customHeight="1" x14ac:dyDescent="0.4">
      <c r="A107" s="62" t="s">
        <v>143</v>
      </c>
      <c r="B107" s="34">
        <v>15</v>
      </c>
      <c r="C107" s="37">
        <v>0</v>
      </c>
      <c r="D107" s="36">
        <f>B107+C107</f>
        <v>15</v>
      </c>
      <c r="E107" s="37">
        <v>43</v>
      </c>
      <c r="F107" s="37">
        <v>0</v>
      </c>
      <c r="G107" s="36">
        <f>E107+F107</f>
        <v>43</v>
      </c>
      <c r="H107" s="38">
        <v>6</v>
      </c>
    </row>
    <row r="108" spans="1:8" ht="21" customHeight="1" x14ac:dyDescent="0.4">
      <c r="A108" s="27" t="s">
        <v>39</v>
      </c>
      <c r="B108" s="67">
        <f t="shared" ref="B108:H108" si="56">SUM(B109:B112)</f>
        <v>30</v>
      </c>
      <c r="C108" s="64">
        <f t="shared" si="56"/>
        <v>0</v>
      </c>
      <c r="D108" s="64">
        <f t="shared" si="56"/>
        <v>30</v>
      </c>
      <c r="E108" s="64">
        <f t="shared" si="56"/>
        <v>80</v>
      </c>
      <c r="F108" s="64">
        <f t="shared" si="56"/>
        <v>0</v>
      </c>
      <c r="G108" s="64">
        <f t="shared" si="56"/>
        <v>80</v>
      </c>
      <c r="H108" s="65">
        <f t="shared" si="56"/>
        <v>23</v>
      </c>
    </row>
    <row r="109" spans="1:8" ht="21" customHeight="1" x14ac:dyDescent="0.4">
      <c r="A109" s="33" t="s">
        <v>146</v>
      </c>
      <c r="B109" s="61"/>
      <c r="C109" s="42"/>
      <c r="D109" s="41"/>
      <c r="E109" s="42"/>
      <c r="F109" s="42"/>
      <c r="G109" s="40"/>
      <c r="H109" s="43"/>
    </row>
    <row r="110" spans="1:8" ht="21" customHeight="1" x14ac:dyDescent="0.4">
      <c r="A110" s="62" t="s">
        <v>148</v>
      </c>
      <c r="B110" s="61"/>
      <c r="C110" s="42"/>
      <c r="D110" s="41"/>
      <c r="E110" s="42"/>
      <c r="F110" s="42"/>
      <c r="G110" s="40"/>
      <c r="H110" s="43"/>
    </row>
    <row r="111" spans="1:8" ht="21" customHeight="1" x14ac:dyDescent="0.4">
      <c r="A111" s="62" t="s">
        <v>168</v>
      </c>
      <c r="B111" s="34">
        <v>15</v>
      </c>
      <c r="C111" s="37">
        <v>0</v>
      </c>
      <c r="D111" s="36">
        <f t="shared" ref="D111:D116" si="57">B111+C111</f>
        <v>15</v>
      </c>
      <c r="E111" s="37">
        <v>39</v>
      </c>
      <c r="F111" s="37">
        <v>0</v>
      </c>
      <c r="G111" s="36">
        <f>E111+F111</f>
        <v>39</v>
      </c>
      <c r="H111" s="38">
        <v>11</v>
      </c>
    </row>
    <row r="112" spans="1:8" ht="21" customHeight="1" x14ac:dyDescent="0.4">
      <c r="A112" s="62" t="s">
        <v>143</v>
      </c>
      <c r="B112" s="34">
        <v>15</v>
      </c>
      <c r="C112" s="37">
        <v>0</v>
      </c>
      <c r="D112" s="36">
        <f t="shared" si="57"/>
        <v>15</v>
      </c>
      <c r="E112" s="37">
        <v>41</v>
      </c>
      <c r="F112" s="37">
        <v>0</v>
      </c>
      <c r="G112" s="36">
        <f>E112+F112</f>
        <v>41</v>
      </c>
      <c r="H112" s="38">
        <v>12</v>
      </c>
    </row>
    <row r="113" spans="1:8" ht="21" customHeight="1" x14ac:dyDescent="0.4">
      <c r="A113" s="22" t="s">
        <v>8</v>
      </c>
      <c r="B113" s="63">
        <f t="shared" ref="B113:C113" si="58">SUM(B114:B120)</f>
        <v>105</v>
      </c>
      <c r="C113" s="64">
        <f t="shared" si="58"/>
        <v>0</v>
      </c>
      <c r="D113" s="25">
        <f t="shared" si="57"/>
        <v>105</v>
      </c>
      <c r="E113" s="64">
        <f t="shared" ref="E113:H113" si="59">SUM(E114:E120)</f>
        <v>485</v>
      </c>
      <c r="F113" s="64">
        <f t="shared" si="59"/>
        <v>0</v>
      </c>
      <c r="G113" s="64">
        <f t="shared" si="59"/>
        <v>485</v>
      </c>
      <c r="H113" s="65">
        <f t="shared" si="59"/>
        <v>158</v>
      </c>
    </row>
    <row r="114" spans="1:8" ht="21" customHeight="1" x14ac:dyDescent="0.4">
      <c r="A114" s="33" t="s">
        <v>16</v>
      </c>
      <c r="B114" s="54">
        <v>30</v>
      </c>
      <c r="C114" s="37">
        <v>0</v>
      </c>
      <c r="D114" s="36">
        <f t="shared" si="57"/>
        <v>30</v>
      </c>
      <c r="E114" s="37">
        <v>154</v>
      </c>
      <c r="F114" s="37">
        <v>0</v>
      </c>
      <c r="G114" s="36">
        <f>E114+F114</f>
        <v>154</v>
      </c>
      <c r="H114" s="38">
        <v>39</v>
      </c>
    </row>
    <row r="115" spans="1:8" ht="21" customHeight="1" x14ac:dyDescent="0.4">
      <c r="A115" s="33" t="s">
        <v>17</v>
      </c>
      <c r="B115" s="54">
        <v>15</v>
      </c>
      <c r="C115" s="37">
        <v>0</v>
      </c>
      <c r="D115" s="36">
        <f t="shared" si="57"/>
        <v>15</v>
      </c>
      <c r="E115" s="37">
        <v>64</v>
      </c>
      <c r="F115" s="37">
        <v>0</v>
      </c>
      <c r="G115" s="36">
        <f>E115+F115</f>
        <v>64</v>
      </c>
      <c r="H115" s="38">
        <v>23</v>
      </c>
    </row>
    <row r="116" spans="1:8" ht="21" customHeight="1" x14ac:dyDescent="0.4">
      <c r="A116" s="33" t="s">
        <v>18</v>
      </c>
      <c r="B116" s="54">
        <v>15</v>
      </c>
      <c r="C116" s="37">
        <v>0</v>
      </c>
      <c r="D116" s="36">
        <f t="shared" si="57"/>
        <v>15</v>
      </c>
      <c r="E116" s="37">
        <v>93</v>
      </c>
      <c r="F116" s="37">
        <v>0</v>
      </c>
      <c r="G116" s="36">
        <f>E116+F116</f>
        <v>93</v>
      </c>
      <c r="H116" s="38">
        <v>28</v>
      </c>
    </row>
    <row r="117" spans="1:8" ht="21" customHeight="1" x14ac:dyDescent="0.4">
      <c r="A117" s="33" t="s">
        <v>19</v>
      </c>
      <c r="B117" s="61"/>
      <c r="C117" s="42"/>
      <c r="D117" s="41"/>
      <c r="E117" s="42"/>
      <c r="F117" s="42"/>
      <c r="G117" s="40"/>
      <c r="H117" s="43"/>
    </row>
    <row r="118" spans="1:8" ht="21" customHeight="1" x14ac:dyDescent="0.4">
      <c r="A118" s="33" t="s">
        <v>20</v>
      </c>
      <c r="B118" s="61"/>
      <c r="C118" s="42"/>
      <c r="D118" s="41"/>
      <c r="E118" s="42"/>
      <c r="F118" s="42"/>
      <c r="G118" s="40"/>
      <c r="H118" s="43"/>
    </row>
    <row r="119" spans="1:8" ht="21" customHeight="1" x14ac:dyDescent="0.4">
      <c r="A119" s="33" t="s">
        <v>160</v>
      </c>
      <c r="B119" s="54">
        <v>15</v>
      </c>
      <c r="C119" s="37">
        <v>0</v>
      </c>
      <c r="D119" s="36">
        <f t="shared" ref="D119:D129" si="60">B119+C119</f>
        <v>15</v>
      </c>
      <c r="E119" s="37">
        <v>71</v>
      </c>
      <c r="F119" s="37">
        <v>0</v>
      </c>
      <c r="G119" s="36">
        <f>E119+F119</f>
        <v>71</v>
      </c>
      <c r="H119" s="38">
        <v>19</v>
      </c>
    </row>
    <row r="120" spans="1:8" ht="21" customHeight="1" x14ac:dyDescent="0.4">
      <c r="A120" s="33" t="s">
        <v>21</v>
      </c>
      <c r="B120" s="54">
        <v>30</v>
      </c>
      <c r="C120" s="37">
        <v>0</v>
      </c>
      <c r="D120" s="36">
        <f t="shared" si="60"/>
        <v>30</v>
      </c>
      <c r="E120" s="37">
        <v>103</v>
      </c>
      <c r="F120" s="37">
        <v>0</v>
      </c>
      <c r="G120" s="36">
        <f>E120+F120</f>
        <v>103</v>
      </c>
      <c r="H120" s="38">
        <v>49</v>
      </c>
    </row>
    <row r="121" spans="1:8" ht="21" customHeight="1" x14ac:dyDescent="0.4">
      <c r="A121" s="18" t="s">
        <v>22</v>
      </c>
      <c r="B121" s="55">
        <f t="shared" ref="B121:C121" si="61">B122+B141</f>
        <v>388</v>
      </c>
      <c r="C121" s="56">
        <f t="shared" si="61"/>
        <v>0</v>
      </c>
      <c r="D121" s="56">
        <f t="shared" si="60"/>
        <v>388</v>
      </c>
      <c r="E121" s="56">
        <f t="shared" ref="E121:H121" si="62">E122+E141</f>
        <v>326</v>
      </c>
      <c r="F121" s="56">
        <f t="shared" si="62"/>
        <v>0</v>
      </c>
      <c r="G121" s="56">
        <f>G122+G141</f>
        <v>326</v>
      </c>
      <c r="H121" s="57">
        <f t="shared" si="62"/>
        <v>290</v>
      </c>
    </row>
    <row r="122" spans="1:8" ht="21" customHeight="1" x14ac:dyDescent="0.4">
      <c r="A122" s="22" t="s">
        <v>9</v>
      </c>
      <c r="B122" s="58">
        <f t="shared" ref="B122:C122" si="63">B123+B133</f>
        <v>373</v>
      </c>
      <c r="C122" s="25">
        <f t="shared" si="63"/>
        <v>0</v>
      </c>
      <c r="D122" s="25">
        <f t="shared" si="60"/>
        <v>373</v>
      </c>
      <c r="E122" s="25">
        <f t="shared" ref="E122:H122" si="64">E123+E133</f>
        <v>326</v>
      </c>
      <c r="F122" s="25">
        <f t="shared" si="64"/>
        <v>0</v>
      </c>
      <c r="G122" s="25">
        <f>G123+G133</f>
        <v>326</v>
      </c>
      <c r="H122" s="26">
        <f t="shared" si="64"/>
        <v>290</v>
      </c>
    </row>
    <row r="123" spans="1:8" ht="21" customHeight="1" x14ac:dyDescent="0.4">
      <c r="A123" s="27" t="s">
        <v>38</v>
      </c>
      <c r="B123" s="44">
        <f t="shared" ref="B123:C123" si="65">SUM(B124:B132)</f>
        <v>233</v>
      </c>
      <c r="C123" s="31">
        <f t="shared" si="65"/>
        <v>0</v>
      </c>
      <c r="D123" s="46">
        <f t="shared" si="60"/>
        <v>233</v>
      </c>
      <c r="E123" s="31">
        <f t="shared" ref="E123:H123" si="66">SUM(E124:E132)</f>
        <v>193</v>
      </c>
      <c r="F123" s="31">
        <f t="shared" si="66"/>
        <v>0</v>
      </c>
      <c r="G123" s="31">
        <f>SUM(G124:G132)</f>
        <v>193</v>
      </c>
      <c r="H123" s="47">
        <f t="shared" si="66"/>
        <v>157</v>
      </c>
    </row>
    <row r="124" spans="1:8" ht="21" customHeight="1" x14ac:dyDescent="0.4">
      <c r="A124" s="33" t="s">
        <v>88</v>
      </c>
      <c r="B124" s="34">
        <v>30</v>
      </c>
      <c r="C124" s="35">
        <v>0</v>
      </c>
      <c r="D124" s="36">
        <f t="shared" si="60"/>
        <v>30</v>
      </c>
      <c r="E124" s="68">
        <v>20</v>
      </c>
      <c r="F124" s="68">
        <v>0</v>
      </c>
      <c r="G124" s="36">
        <f t="shared" ref="G124:G129" si="67">E124+F124</f>
        <v>20</v>
      </c>
      <c r="H124" s="38">
        <v>20</v>
      </c>
    </row>
    <row r="125" spans="1:8" ht="21" customHeight="1" x14ac:dyDescent="0.4">
      <c r="A125" s="33" t="s">
        <v>89</v>
      </c>
      <c r="B125" s="34">
        <v>30</v>
      </c>
      <c r="C125" s="35">
        <v>0</v>
      </c>
      <c r="D125" s="36">
        <f t="shared" si="60"/>
        <v>30</v>
      </c>
      <c r="E125" s="68">
        <v>12</v>
      </c>
      <c r="F125" s="68">
        <v>0</v>
      </c>
      <c r="G125" s="36">
        <f t="shared" si="67"/>
        <v>12</v>
      </c>
      <c r="H125" s="38">
        <v>7</v>
      </c>
    </row>
    <row r="126" spans="1:8" ht="21" customHeight="1" x14ac:dyDescent="0.4">
      <c r="A126" s="33" t="s">
        <v>90</v>
      </c>
      <c r="B126" s="34">
        <v>30</v>
      </c>
      <c r="C126" s="35">
        <v>0</v>
      </c>
      <c r="D126" s="36">
        <f t="shared" si="60"/>
        <v>30</v>
      </c>
      <c r="E126" s="68">
        <v>17</v>
      </c>
      <c r="F126" s="68">
        <v>0</v>
      </c>
      <c r="G126" s="36">
        <f t="shared" si="67"/>
        <v>17</v>
      </c>
      <c r="H126" s="38">
        <v>17</v>
      </c>
    </row>
    <row r="127" spans="1:8" ht="21" customHeight="1" x14ac:dyDescent="0.4">
      <c r="A127" s="33" t="s">
        <v>91</v>
      </c>
      <c r="B127" s="34">
        <v>30</v>
      </c>
      <c r="C127" s="35">
        <v>0</v>
      </c>
      <c r="D127" s="36">
        <f t="shared" si="60"/>
        <v>30</v>
      </c>
      <c r="E127" s="68">
        <v>42</v>
      </c>
      <c r="F127" s="68">
        <v>0</v>
      </c>
      <c r="G127" s="36">
        <f t="shared" si="67"/>
        <v>42</v>
      </c>
      <c r="H127" s="38">
        <v>21</v>
      </c>
    </row>
    <row r="128" spans="1:8" ht="21" customHeight="1" x14ac:dyDescent="0.4">
      <c r="A128" s="33" t="s">
        <v>92</v>
      </c>
      <c r="B128" s="34">
        <v>32</v>
      </c>
      <c r="C128" s="35">
        <v>0</v>
      </c>
      <c r="D128" s="36">
        <f t="shared" si="60"/>
        <v>32</v>
      </c>
      <c r="E128" s="37">
        <v>25</v>
      </c>
      <c r="F128" s="37">
        <v>0</v>
      </c>
      <c r="G128" s="36">
        <f t="shared" si="67"/>
        <v>25</v>
      </c>
      <c r="H128" s="38">
        <v>21</v>
      </c>
    </row>
    <row r="129" spans="1:8" ht="21" customHeight="1" x14ac:dyDescent="0.4">
      <c r="A129" s="33" t="s">
        <v>93</v>
      </c>
      <c r="B129" s="34">
        <v>17</v>
      </c>
      <c r="C129" s="35">
        <v>0</v>
      </c>
      <c r="D129" s="36">
        <f t="shared" si="60"/>
        <v>17</v>
      </c>
      <c r="E129" s="37">
        <v>8</v>
      </c>
      <c r="F129" s="37">
        <v>0</v>
      </c>
      <c r="G129" s="36">
        <f t="shared" si="67"/>
        <v>8</v>
      </c>
      <c r="H129" s="38">
        <v>8</v>
      </c>
    </row>
    <row r="130" spans="1:8" ht="21" customHeight="1" x14ac:dyDescent="0.4">
      <c r="A130" s="33" t="s">
        <v>94</v>
      </c>
      <c r="B130" s="39"/>
      <c r="C130" s="40"/>
      <c r="D130" s="41"/>
      <c r="E130" s="42"/>
      <c r="F130" s="42"/>
      <c r="G130" s="40"/>
      <c r="H130" s="43"/>
    </row>
    <row r="131" spans="1:8" ht="21" customHeight="1" x14ac:dyDescent="0.4">
      <c r="A131" s="33" t="s">
        <v>161</v>
      </c>
      <c r="B131" s="34">
        <v>32</v>
      </c>
      <c r="C131" s="35">
        <v>0</v>
      </c>
      <c r="D131" s="36">
        <f t="shared" ref="D131:D139" si="68">B131+C131</f>
        <v>32</v>
      </c>
      <c r="E131" s="37">
        <v>24</v>
      </c>
      <c r="F131" s="37">
        <v>0</v>
      </c>
      <c r="G131" s="36">
        <f>E131+F131</f>
        <v>24</v>
      </c>
      <c r="H131" s="38">
        <v>24</v>
      </c>
    </row>
    <row r="132" spans="1:8" ht="21" customHeight="1" x14ac:dyDescent="0.4">
      <c r="A132" s="33" t="s">
        <v>147</v>
      </c>
      <c r="B132" s="34">
        <v>32</v>
      </c>
      <c r="C132" s="35">
        <v>0</v>
      </c>
      <c r="D132" s="36">
        <f t="shared" si="68"/>
        <v>32</v>
      </c>
      <c r="E132" s="37">
        <v>45</v>
      </c>
      <c r="F132" s="37">
        <v>0</v>
      </c>
      <c r="G132" s="36">
        <f>E132+F132</f>
        <v>45</v>
      </c>
      <c r="H132" s="38">
        <v>39</v>
      </c>
    </row>
    <row r="133" spans="1:8" ht="21" customHeight="1" x14ac:dyDescent="0.4">
      <c r="A133" s="27" t="s">
        <v>39</v>
      </c>
      <c r="B133" s="44">
        <f t="shared" ref="B133:C133" si="69">SUM(B134:B140)</f>
        <v>140</v>
      </c>
      <c r="C133" s="31">
        <f t="shared" si="69"/>
        <v>0</v>
      </c>
      <c r="D133" s="46">
        <f t="shared" si="68"/>
        <v>140</v>
      </c>
      <c r="E133" s="31">
        <f t="shared" ref="E133:H133" si="70">SUM(E134:E140)</f>
        <v>133</v>
      </c>
      <c r="F133" s="31">
        <f t="shared" si="70"/>
        <v>0</v>
      </c>
      <c r="G133" s="31">
        <f t="shared" si="70"/>
        <v>133</v>
      </c>
      <c r="H133" s="47">
        <f t="shared" si="70"/>
        <v>133</v>
      </c>
    </row>
    <row r="134" spans="1:8" ht="21" customHeight="1" x14ac:dyDescent="0.4">
      <c r="A134" s="33" t="s">
        <v>88</v>
      </c>
      <c r="B134" s="54">
        <v>20</v>
      </c>
      <c r="C134" s="37">
        <v>0</v>
      </c>
      <c r="D134" s="36">
        <f t="shared" si="68"/>
        <v>20</v>
      </c>
      <c r="E134" s="37">
        <v>40</v>
      </c>
      <c r="F134" s="37">
        <v>0</v>
      </c>
      <c r="G134" s="36">
        <f t="shared" ref="G134:G139" si="71">E134+F134</f>
        <v>40</v>
      </c>
      <c r="H134" s="38">
        <v>40</v>
      </c>
    </row>
    <row r="135" spans="1:8" ht="21" customHeight="1" x14ac:dyDescent="0.4">
      <c r="A135" s="33" t="s">
        <v>95</v>
      </c>
      <c r="B135" s="54">
        <v>20</v>
      </c>
      <c r="C135" s="37">
        <v>0</v>
      </c>
      <c r="D135" s="36">
        <f t="shared" si="68"/>
        <v>20</v>
      </c>
      <c r="E135" s="37">
        <v>8</v>
      </c>
      <c r="F135" s="37">
        <v>0</v>
      </c>
      <c r="G135" s="36">
        <f t="shared" si="71"/>
        <v>8</v>
      </c>
      <c r="H135" s="38">
        <v>8</v>
      </c>
    </row>
    <row r="136" spans="1:8" ht="21" customHeight="1" x14ac:dyDescent="0.4">
      <c r="A136" s="33" t="s">
        <v>96</v>
      </c>
      <c r="B136" s="54">
        <v>20</v>
      </c>
      <c r="C136" s="37">
        <v>0</v>
      </c>
      <c r="D136" s="36">
        <f t="shared" si="68"/>
        <v>20</v>
      </c>
      <c r="E136" s="37">
        <v>25</v>
      </c>
      <c r="F136" s="37">
        <v>0</v>
      </c>
      <c r="G136" s="36">
        <f t="shared" si="71"/>
        <v>25</v>
      </c>
      <c r="H136" s="38">
        <v>25</v>
      </c>
    </row>
    <row r="137" spans="1:8" ht="21" customHeight="1" x14ac:dyDescent="0.4">
      <c r="A137" s="33" t="s">
        <v>97</v>
      </c>
      <c r="B137" s="54">
        <v>20</v>
      </c>
      <c r="C137" s="37">
        <v>0</v>
      </c>
      <c r="D137" s="36">
        <f t="shared" si="68"/>
        <v>20</v>
      </c>
      <c r="E137" s="37">
        <v>10</v>
      </c>
      <c r="F137" s="37">
        <v>0</v>
      </c>
      <c r="G137" s="36">
        <f t="shared" si="71"/>
        <v>10</v>
      </c>
      <c r="H137" s="38">
        <v>10</v>
      </c>
    </row>
    <row r="138" spans="1:8" ht="21" customHeight="1" x14ac:dyDescent="0.4">
      <c r="A138" s="33" t="s">
        <v>92</v>
      </c>
      <c r="B138" s="54">
        <v>30</v>
      </c>
      <c r="C138" s="37">
        <v>0</v>
      </c>
      <c r="D138" s="36">
        <f t="shared" si="68"/>
        <v>30</v>
      </c>
      <c r="E138" s="37">
        <v>21</v>
      </c>
      <c r="F138" s="37">
        <v>0</v>
      </c>
      <c r="G138" s="36">
        <f t="shared" si="71"/>
        <v>21</v>
      </c>
      <c r="H138" s="38">
        <v>21</v>
      </c>
    </row>
    <row r="139" spans="1:8" ht="21" customHeight="1" x14ac:dyDescent="0.4">
      <c r="A139" s="33" t="s">
        <v>161</v>
      </c>
      <c r="B139" s="54">
        <v>30</v>
      </c>
      <c r="C139" s="37">
        <v>0</v>
      </c>
      <c r="D139" s="36">
        <f t="shared" si="68"/>
        <v>30</v>
      </c>
      <c r="E139" s="37">
        <v>29</v>
      </c>
      <c r="F139" s="37">
        <v>0</v>
      </c>
      <c r="G139" s="36">
        <f t="shared" si="71"/>
        <v>29</v>
      </c>
      <c r="H139" s="38">
        <v>29</v>
      </c>
    </row>
    <row r="140" spans="1:8" ht="21" customHeight="1" x14ac:dyDescent="0.4">
      <c r="A140" s="33" t="s">
        <v>98</v>
      </c>
      <c r="B140" s="61"/>
      <c r="C140" s="42"/>
      <c r="D140" s="41"/>
      <c r="E140" s="42"/>
      <c r="F140" s="42"/>
      <c r="G140" s="40"/>
      <c r="H140" s="43"/>
    </row>
    <row r="141" spans="1:8" ht="21" customHeight="1" x14ac:dyDescent="0.4">
      <c r="A141" s="22" t="s">
        <v>10</v>
      </c>
      <c r="B141" s="44">
        <f t="shared" ref="B141:C141" si="72">SUM(B142:B144)</f>
        <v>15</v>
      </c>
      <c r="C141" s="31">
        <f t="shared" si="72"/>
        <v>0</v>
      </c>
      <c r="D141" s="46">
        <f>B141+C141</f>
        <v>15</v>
      </c>
      <c r="E141" s="31">
        <f t="shared" ref="E141:H141" si="73">SUM(E142:E144)</f>
        <v>0</v>
      </c>
      <c r="F141" s="31">
        <f t="shared" si="73"/>
        <v>0</v>
      </c>
      <c r="G141" s="31">
        <f t="shared" si="73"/>
        <v>0</v>
      </c>
      <c r="H141" s="47">
        <f t="shared" si="73"/>
        <v>0</v>
      </c>
    </row>
    <row r="142" spans="1:8" ht="21" customHeight="1" x14ac:dyDescent="0.4">
      <c r="A142" s="70" t="s">
        <v>23</v>
      </c>
      <c r="B142" s="54">
        <v>5</v>
      </c>
      <c r="C142" s="37">
        <v>0</v>
      </c>
      <c r="D142" s="36">
        <f>B142+C142</f>
        <v>5</v>
      </c>
      <c r="E142" s="37">
        <v>0</v>
      </c>
      <c r="F142" s="37">
        <v>0</v>
      </c>
      <c r="G142" s="36">
        <f>E142+F142</f>
        <v>0</v>
      </c>
      <c r="H142" s="38">
        <v>0</v>
      </c>
    </row>
    <row r="143" spans="1:8" ht="21" customHeight="1" x14ac:dyDescent="0.4">
      <c r="A143" s="70" t="s">
        <v>24</v>
      </c>
      <c r="B143" s="54">
        <v>5</v>
      </c>
      <c r="C143" s="37">
        <v>0</v>
      </c>
      <c r="D143" s="36">
        <f>B143+C143</f>
        <v>5</v>
      </c>
      <c r="E143" s="37">
        <v>0</v>
      </c>
      <c r="F143" s="37">
        <v>0</v>
      </c>
      <c r="G143" s="36">
        <f>E143+F143</f>
        <v>0</v>
      </c>
      <c r="H143" s="38">
        <v>0</v>
      </c>
    </row>
    <row r="144" spans="1:8" ht="21" customHeight="1" x14ac:dyDescent="0.4">
      <c r="A144" s="70" t="s">
        <v>25</v>
      </c>
      <c r="B144" s="54">
        <v>5</v>
      </c>
      <c r="C144" s="37">
        <v>0</v>
      </c>
      <c r="D144" s="36">
        <f>B144+C144</f>
        <v>5</v>
      </c>
      <c r="E144" s="37">
        <v>0</v>
      </c>
      <c r="F144" s="37">
        <v>0</v>
      </c>
      <c r="G144" s="36">
        <f>E144+F144</f>
        <v>0</v>
      </c>
      <c r="H144" s="38">
        <v>0</v>
      </c>
    </row>
    <row r="145" spans="1:8" ht="21" customHeight="1" x14ac:dyDescent="0.4">
      <c r="A145" s="18" t="s">
        <v>26</v>
      </c>
      <c r="B145" s="72">
        <f t="shared" ref="B145:H145" si="74">B146+B151+B155</f>
        <v>87</v>
      </c>
      <c r="C145" s="56">
        <f t="shared" si="74"/>
        <v>0</v>
      </c>
      <c r="D145" s="56">
        <f t="shared" si="74"/>
        <v>87</v>
      </c>
      <c r="E145" s="56">
        <f t="shared" si="74"/>
        <v>31</v>
      </c>
      <c r="F145" s="56">
        <f t="shared" si="74"/>
        <v>0</v>
      </c>
      <c r="G145" s="56">
        <f>G146+G151+G155</f>
        <v>31</v>
      </c>
      <c r="H145" s="57">
        <f t="shared" si="74"/>
        <v>19</v>
      </c>
    </row>
    <row r="146" spans="1:8" ht="21" customHeight="1" x14ac:dyDescent="0.4">
      <c r="A146" s="27" t="s">
        <v>38</v>
      </c>
      <c r="B146" s="44">
        <f t="shared" ref="B146:C146" si="75">SUM(B147:B150)</f>
        <v>52</v>
      </c>
      <c r="C146" s="31">
        <f t="shared" si="75"/>
        <v>0</v>
      </c>
      <c r="D146" s="46">
        <f>B146+C146</f>
        <v>52</v>
      </c>
      <c r="E146" s="31">
        <f t="shared" ref="E146:H146" si="76">SUM(E147:E150)</f>
        <v>24</v>
      </c>
      <c r="F146" s="31">
        <f t="shared" si="76"/>
        <v>0</v>
      </c>
      <c r="G146" s="31">
        <f>SUM(G147:G150)</f>
        <v>24</v>
      </c>
      <c r="H146" s="47">
        <f t="shared" si="76"/>
        <v>12</v>
      </c>
    </row>
    <row r="147" spans="1:8" ht="21" customHeight="1" x14ac:dyDescent="0.4">
      <c r="A147" s="33" t="s">
        <v>99</v>
      </c>
      <c r="B147" s="54">
        <v>30</v>
      </c>
      <c r="C147" s="37">
        <v>0</v>
      </c>
      <c r="D147" s="36">
        <f>B147+C147</f>
        <v>30</v>
      </c>
      <c r="E147" s="37">
        <v>12</v>
      </c>
      <c r="F147" s="37">
        <v>0</v>
      </c>
      <c r="G147" s="36">
        <f>E147+F147</f>
        <v>12</v>
      </c>
      <c r="H147" s="38">
        <v>1</v>
      </c>
    </row>
    <row r="148" spans="1:8" ht="21" customHeight="1" x14ac:dyDescent="0.4">
      <c r="A148" s="33" t="s">
        <v>73</v>
      </c>
      <c r="B148" s="61"/>
      <c r="C148" s="42"/>
      <c r="D148" s="41"/>
      <c r="E148" s="42"/>
      <c r="F148" s="42"/>
      <c r="G148" s="40"/>
      <c r="H148" s="43"/>
    </row>
    <row r="149" spans="1:8" ht="21" customHeight="1" x14ac:dyDescent="0.4">
      <c r="A149" s="33" t="s">
        <v>162</v>
      </c>
      <c r="B149" s="54">
        <v>22</v>
      </c>
      <c r="C149" s="37">
        <v>0</v>
      </c>
      <c r="D149" s="36">
        <f>B149+C149</f>
        <v>22</v>
      </c>
      <c r="E149" s="37">
        <v>12</v>
      </c>
      <c r="F149" s="37">
        <v>0</v>
      </c>
      <c r="G149" s="36">
        <f>E149+F149</f>
        <v>12</v>
      </c>
      <c r="H149" s="38">
        <v>11</v>
      </c>
    </row>
    <row r="150" spans="1:8" ht="21" customHeight="1" x14ac:dyDescent="0.4">
      <c r="A150" s="33" t="s">
        <v>100</v>
      </c>
      <c r="B150" s="61"/>
      <c r="C150" s="42"/>
      <c r="D150" s="41"/>
      <c r="E150" s="42"/>
      <c r="F150" s="42"/>
      <c r="G150" s="40"/>
      <c r="H150" s="43"/>
    </row>
    <row r="151" spans="1:8" ht="21" customHeight="1" x14ac:dyDescent="0.4">
      <c r="A151" s="73" t="s">
        <v>39</v>
      </c>
      <c r="B151" s="44">
        <f t="shared" ref="B151:C151" si="77">SUM(B152:B154)</f>
        <v>30</v>
      </c>
      <c r="C151" s="31">
        <f t="shared" si="77"/>
        <v>0</v>
      </c>
      <c r="D151" s="46">
        <f>B151+C151</f>
        <v>30</v>
      </c>
      <c r="E151" s="31">
        <f t="shared" ref="E151:H151" si="78">SUM(E152:E154)</f>
        <v>7</v>
      </c>
      <c r="F151" s="31">
        <f t="shared" si="78"/>
        <v>0</v>
      </c>
      <c r="G151" s="31">
        <f t="shared" si="78"/>
        <v>7</v>
      </c>
      <c r="H151" s="47">
        <f t="shared" si="78"/>
        <v>7</v>
      </c>
    </row>
    <row r="152" spans="1:8" ht="21" customHeight="1" x14ac:dyDescent="0.4">
      <c r="A152" s="74" t="s">
        <v>99</v>
      </c>
      <c r="B152" s="54">
        <v>30</v>
      </c>
      <c r="C152" s="37">
        <v>0</v>
      </c>
      <c r="D152" s="36">
        <f>B152+C152</f>
        <v>30</v>
      </c>
      <c r="E152" s="37">
        <v>7</v>
      </c>
      <c r="F152" s="37">
        <v>0</v>
      </c>
      <c r="G152" s="36">
        <f>E152+F152</f>
        <v>7</v>
      </c>
      <c r="H152" s="38">
        <v>7</v>
      </c>
    </row>
    <row r="153" spans="1:8" ht="21" customHeight="1" x14ac:dyDescent="0.4">
      <c r="A153" s="74" t="s">
        <v>162</v>
      </c>
      <c r="B153" s="61"/>
      <c r="C153" s="42"/>
      <c r="D153" s="41"/>
      <c r="E153" s="42"/>
      <c r="F153" s="42"/>
      <c r="G153" s="40"/>
      <c r="H153" s="43"/>
    </row>
    <row r="154" spans="1:8" ht="21" customHeight="1" x14ac:dyDescent="0.4">
      <c r="A154" s="74" t="s">
        <v>73</v>
      </c>
      <c r="B154" s="61"/>
      <c r="C154" s="42"/>
      <c r="D154" s="41"/>
      <c r="E154" s="42"/>
      <c r="F154" s="42"/>
      <c r="G154" s="40"/>
      <c r="H154" s="43"/>
    </row>
    <row r="155" spans="1:8" ht="21" customHeight="1" x14ac:dyDescent="0.4">
      <c r="A155" s="75" t="s">
        <v>10</v>
      </c>
      <c r="B155" s="76">
        <f t="shared" ref="B155:H155" si="79">B156</f>
        <v>5</v>
      </c>
      <c r="C155" s="76">
        <f t="shared" si="79"/>
        <v>0</v>
      </c>
      <c r="D155" s="76">
        <f t="shared" si="79"/>
        <v>5</v>
      </c>
      <c r="E155" s="76">
        <f t="shared" si="79"/>
        <v>0</v>
      </c>
      <c r="F155" s="76">
        <f t="shared" si="79"/>
        <v>0</v>
      </c>
      <c r="G155" s="76">
        <f t="shared" si="79"/>
        <v>0</v>
      </c>
      <c r="H155" s="77">
        <f t="shared" si="79"/>
        <v>0</v>
      </c>
    </row>
    <row r="156" spans="1:8" ht="21" customHeight="1" x14ac:dyDescent="0.4">
      <c r="A156" s="78" t="s">
        <v>100</v>
      </c>
      <c r="B156" s="34">
        <v>5</v>
      </c>
      <c r="C156" s="37">
        <v>0</v>
      </c>
      <c r="D156" s="36">
        <f>B156+C156</f>
        <v>5</v>
      </c>
      <c r="E156" s="37">
        <v>0</v>
      </c>
      <c r="F156" s="37">
        <v>0</v>
      </c>
      <c r="G156" s="36">
        <f>E156+F156</f>
        <v>0</v>
      </c>
      <c r="H156" s="38">
        <v>0</v>
      </c>
    </row>
    <row r="157" spans="1:8" ht="21" customHeight="1" x14ac:dyDescent="0.4">
      <c r="A157" s="79" t="s">
        <v>27</v>
      </c>
      <c r="B157" s="55">
        <f t="shared" ref="B157:C157" si="80">B158</f>
        <v>32</v>
      </c>
      <c r="C157" s="56">
        <f t="shared" si="80"/>
        <v>0</v>
      </c>
      <c r="D157" s="56">
        <f>B157+C157</f>
        <v>32</v>
      </c>
      <c r="E157" s="56">
        <f t="shared" ref="E157:H157" si="81">E158</f>
        <v>115</v>
      </c>
      <c r="F157" s="56">
        <f t="shared" si="81"/>
        <v>0</v>
      </c>
      <c r="G157" s="56">
        <f t="shared" si="81"/>
        <v>115</v>
      </c>
      <c r="H157" s="57">
        <f t="shared" si="81"/>
        <v>46</v>
      </c>
    </row>
    <row r="158" spans="1:8" ht="21" customHeight="1" x14ac:dyDescent="0.4">
      <c r="A158" s="80" t="s">
        <v>28</v>
      </c>
      <c r="B158" s="54">
        <v>32</v>
      </c>
      <c r="C158" s="37">
        <v>0</v>
      </c>
      <c r="D158" s="36">
        <f>B158+C158</f>
        <v>32</v>
      </c>
      <c r="E158" s="37">
        <v>115</v>
      </c>
      <c r="F158" s="37">
        <v>0</v>
      </c>
      <c r="G158" s="36">
        <f>E158+F158</f>
        <v>115</v>
      </c>
      <c r="H158" s="38">
        <v>46</v>
      </c>
    </row>
    <row r="159" spans="1:8" ht="21" customHeight="1" x14ac:dyDescent="0.4">
      <c r="A159" s="79" t="s">
        <v>29</v>
      </c>
      <c r="B159" s="81">
        <f t="shared" ref="B159:H159" si="82">B160+B172</f>
        <v>330</v>
      </c>
      <c r="C159" s="56">
        <f t="shared" si="82"/>
        <v>0</v>
      </c>
      <c r="D159" s="56">
        <f t="shared" si="82"/>
        <v>330</v>
      </c>
      <c r="E159" s="56">
        <f t="shared" si="82"/>
        <v>277</v>
      </c>
      <c r="F159" s="56">
        <f t="shared" si="82"/>
        <v>0</v>
      </c>
      <c r="G159" s="56">
        <f>G160+G172</f>
        <v>277</v>
      </c>
      <c r="H159" s="57">
        <f t="shared" si="82"/>
        <v>261</v>
      </c>
    </row>
    <row r="160" spans="1:8" ht="21" customHeight="1" x14ac:dyDescent="0.4">
      <c r="A160" s="27" t="s">
        <v>38</v>
      </c>
      <c r="B160" s="67">
        <f t="shared" ref="B160:C160" si="83">SUM(B161:B171)</f>
        <v>250</v>
      </c>
      <c r="C160" s="64">
        <f t="shared" si="83"/>
        <v>0</v>
      </c>
      <c r="D160" s="25">
        <f>B160+C160</f>
        <v>250</v>
      </c>
      <c r="E160" s="64">
        <f t="shared" ref="E160:H160" si="84">SUM(E161:E171)</f>
        <v>164</v>
      </c>
      <c r="F160" s="64">
        <f t="shared" si="84"/>
        <v>0</v>
      </c>
      <c r="G160" s="64">
        <f>SUM(G161:G171)</f>
        <v>164</v>
      </c>
      <c r="H160" s="65">
        <f t="shared" si="84"/>
        <v>148</v>
      </c>
    </row>
    <row r="161" spans="1:8" ht="21" customHeight="1" x14ac:dyDescent="0.4">
      <c r="A161" s="33" t="s">
        <v>72</v>
      </c>
      <c r="B161" s="39"/>
      <c r="C161" s="40"/>
      <c r="D161" s="41"/>
      <c r="E161" s="42"/>
      <c r="F161" s="42"/>
      <c r="G161" s="40"/>
      <c r="H161" s="43"/>
    </row>
    <row r="162" spans="1:8" ht="21" customHeight="1" x14ac:dyDescent="0.4">
      <c r="A162" s="33" t="s">
        <v>101</v>
      </c>
      <c r="B162" s="39"/>
      <c r="C162" s="40"/>
      <c r="D162" s="41"/>
      <c r="E162" s="42"/>
      <c r="F162" s="42"/>
      <c r="G162" s="40"/>
      <c r="H162" s="43"/>
    </row>
    <row r="163" spans="1:8" ht="21" customHeight="1" x14ac:dyDescent="0.4">
      <c r="A163" s="33" t="s">
        <v>177</v>
      </c>
      <c r="B163" s="34">
        <v>30</v>
      </c>
      <c r="C163" s="35">
        <v>0</v>
      </c>
      <c r="D163" s="36">
        <f t="shared" ref="D163:D171" si="85">B163+C163</f>
        <v>30</v>
      </c>
      <c r="E163" s="37">
        <v>34</v>
      </c>
      <c r="F163" s="37">
        <v>0</v>
      </c>
      <c r="G163" s="36">
        <f t="shared" ref="G163:G171" si="86">E163+F163</f>
        <v>34</v>
      </c>
      <c r="H163" s="38">
        <v>34</v>
      </c>
    </row>
    <row r="164" spans="1:8" ht="21" customHeight="1" x14ac:dyDescent="0.4">
      <c r="A164" s="33" t="s">
        <v>169</v>
      </c>
      <c r="B164" s="34">
        <v>20</v>
      </c>
      <c r="C164" s="35">
        <v>0</v>
      </c>
      <c r="D164" s="36">
        <f t="shared" si="85"/>
        <v>20</v>
      </c>
      <c r="E164" s="37">
        <v>14</v>
      </c>
      <c r="F164" s="37">
        <v>0</v>
      </c>
      <c r="G164" s="36">
        <f t="shared" si="86"/>
        <v>14</v>
      </c>
      <c r="H164" s="38">
        <v>14</v>
      </c>
    </row>
    <row r="165" spans="1:8" ht="21" customHeight="1" x14ac:dyDescent="0.4">
      <c r="A165" s="33" t="s">
        <v>178</v>
      </c>
      <c r="B165" s="34">
        <v>30</v>
      </c>
      <c r="C165" s="35">
        <v>0</v>
      </c>
      <c r="D165" s="36">
        <f t="shared" si="85"/>
        <v>30</v>
      </c>
      <c r="E165" s="37">
        <v>14</v>
      </c>
      <c r="F165" s="37">
        <v>0</v>
      </c>
      <c r="G165" s="36">
        <f t="shared" si="86"/>
        <v>14</v>
      </c>
      <c r="H165" s="38">
        <v>14</v>
      </c>
    </row>
    <row r="166" spans="1:8" ht="21" customHeight="1" x14ac:dyDescent="0.4">
      <c r="A166" s="33" t="s">
        <v>102</v>
      </c>
      <c r="B166" s="34">
        <v>20</v>
      </c>
      <c r="C166" s="35">
        <v>0</v>
      </c>
      <c r="D166" s="36">
        <f t="shared" si="85"/>
        <v>20</v>
      </c>
      <c r="E166" s="37">
        <v>15</v>
      </c>
      <c r="F166" s="37">
        <v>0</v>
      </c>
      <c r="G166" s="36">
        <f t="shared" si="86"/>
        <v>15</v>
      </c>
      <c r="H166" s="38">
        <v>10</v>
      </c>
    </row>
    <row r="167" spans="1:8" ht="21" customHeight="1" x14ac:dyDescent="0.4">
      <c r="A167" s="33" t="s">
        <v>103</v>
      </c>
      <c r="B167" s="34">
        <v>20</v>
      </c>
      <c r="C167" s="35">
        <v>0</v>
      </c>
      <c r="D167" s="36">
        <f t="shared" si="85"/>
        <v>20</v>
      </c>
      <c r="E167" s="37">
        <v>5</v>
      </c>
      <c r="F167" s="37">
        <v>0</v>
      </c>
      <c r="G167" s="36">
        <f t="shared" si="86"/>
        <v>5</v>
      </c>
      <c r="H167" s="38">
        <v>5</v>
      </c>
    </row>
    <row r="168" spans="1:8" ht="21" customHeight="1" x14ac:dyDescent="0.4">
      <c r="A168" s="33" t="s">
        <v>104</v>
      </c>
      <c r="B168" s="34">
        <v>65</v>
      </c>
      <c r="C168" s="35">
        <v>0</v>
      </c>
      <c r="D168" s="36">
        <f t="shared" si="85"/>
        <v>65</v>
      </c>
      <c r="E168" s="37">
        <v>29</v>
      </c>
      <c r="F168" s="37">
        <v>0</v>
      </c>
      <c r="G168" s="36">
        <f t="shared" si="86"/>
        <v>29</v>
      </c>
      <c r="H168" s="38">
        <v>29</v>
      </c>
    </row>
    <row r="169" spans="1:8" ht="21" customHeight="1" x14ac:dyDescent="0.4">
      <c r="A169" s="33" t="s">
        <v>105</v>
      </c>
      <c r="B169" s="34">
        <v>15</v>
      </c>
      <c r="C169" s="35">
        <v>0</v>
      </c>
      <c r="D169" s="36">
        <f t="shared" si="85"/>
        <v>15</v>
      </c>
      <c r="E169" s="37">
        <v>5</v>
      </c>
      <c r="F169" s="37">
        <v>0</v>
      </c>
      <c r="G169" s="36">
        <f t="shared" si="86"/>
        <v>5</v>
      </c>
      <c r="H169" s="38">
        <v>5</v>
      </c>
    </row>
    <row r="170" spans="1:8" ht="21" customHeight="1" x14ac:dyDescent="0.4">
      <c r="A170" s="33" t="s">
        <v>106</v>
      </c>
      <c r="B170" s="34">
        <v>30</v>
      </c>
      <c r="C170" s="35">
        <v>0</v>
      </c>
      <c r="D170" s="36">
        <f t="shared" si="85"/>
        <v>30</v>
      </c>
      <c r="E170" s="37">
        <v>48</v>
      </c>
      <c r="F170" s="37">
        <v>0</v>
      </c>
      <c r="G170" s="36">
        <f t="shared" si="86"/>
        <v>48</v>
      </c>
      <c r="H170" s="38">
        <v>37</v>
      </c>
    </row>
    <row r="171" spans="1:8" ht="21" customHeight="1" x14ac:dyDescent="0.4">
      <c r="A171" s="59" t="s">
        <v>107</v>
      </c>
      <c r="B171" s="34">
        <v>20</v>
      </c>
      <c r="C171" s="35">
        <v>0</v>
      </c>
      <c r="D171" s="36">
        <f t="shared" si="85"/>
        <v>20</v>
      </c>
      <c r="E171" s="37">
        <v>0</v>
      </c>
      <c r="F171" s="37">
        <v>0</v>
      </c>
      <c r="G171" s="36">
        <f t="shared" si="86"/>
        <v>0</v>
      </c>
      <c r="H171" s="38">
        <v>0</v>
      </c>
    </row>
    <row r="172" spans="1:8" ht="21" customHeight="1" x14ac:dyDescent="0.4">
      <c r="A172" s="27" t="s">
        <v>39</v>
      </c>
      <c r="B172" s="29">
        <f t="shared" ref="B172:H172" si="87">SUM(B173:B179)</f>
        <v>80</v>
      </c>
      <c r="C172" s="31">
        <f t="shared" si="87"/>
        <v>0</v>
      </c>
      <c r="D172" s="31">
        <f t="shared" si="87"/>
        <v>80</v>
      </c>
      <c r="E172" s="31">
        <f t="shared" si="87"/>
        <v>113</v>
      </c>
      <c r="F172" s="31">
        <f t="shared" si="87"/>
        <v>0</v>
      </c>
      <c r="G172" s="31">
        <f t="shared" si="87"/>
        <v>113</v>
      </c>
      <c r="H172" s="47">
        <f t="shared" si="87"/>
        <v>113</v>
      </c>
    </row>
    <row r="173" spans="1:8" ht="21" customHeight="1" x14ac:dyDescent="0.4">
      <c r="A173" s="33" t="s">
        <v>72</v>
      </c>
      <c r="B173" s="61"/>
      <c r="C173" s="42"/>
      <c r="D173" s="41"/>
      <c r="E173" s="42"/>
      <c r="F173" s="42"/>
      <c r="G173" s="40"/>
      <c r="H173" s="43"/>
    </row>
    <row r="174" spans="1:8" ht="21" customHeight="1" x14ac:dyDescent="0.4">
      <c r="A174" s="33" t="s">
        <v>101</v>
      </c>
      <c r="B174" s="61"/>
      <c r="C174" s="42"/>
      <c r="D174" s="41"/>
      <c r="E174" s="42"/>
      <c r="F174" s="42"/>
      <c r="G174" s="40"/>
      <c r="H174" s="43"/>
    </row>
    <row r="175" spans="1:8" ht="21" customHeight="1" x14ac:dyDescent="0.4">
      <c r="A175" s="33" t="s">
        <v>177</v>
      </c>
      <c r="B175" s="61"/>
      <c r="C175" s="42"/>
      <c r="D175" s="41"/>
      <c r="E175" s="42"/>
      <c r="F175" s="42"/>
      <c r="G175" s="40"/>
      <c r="H175" s="43"/>
    </row>
    <row r="176" spans="1:8" ht="21" customHeight="1" x14ac:dyDescent="0.4">
      <c r="A176" s="33" t="s">
        <v>169</v>
      </c>
      <c r="B176" s="54">
        <v>20</v>
      </c>
      <c r="C176" s="37">
        <v>0</v>
      </c>
      <c r="D176" s="36">
        <f>B176+C176</f>
        <v>20</v>
      </c>
      <c r="E176" s="37">
        <v>8</v>
      </c>
      <c r="F176" s="37">
        <v>0</v>
      </c>
      <c r="G176" s="36">
        <f>E176+F176</f>
        <v>8</v>
      </c>
      <c r="H176" s="38">
        <v>8</v>
      </c>
    </row>
    <row r="177" spans="1:8" ht="21" customHeight="1" x14ac:dyDescent="0.4">
      <c r="A177" s="33" t="s">
        <v>105</v>
      </c>
      <c r="B177" s="54">
        <v>30</v>
      </c>
      <c r="C177" s="37">
        <v>0</v>
      </c>
      <c r="D177" s="36">
        <f>B177+C177</f>
        <v>30</v>
      </c>
      <c r="E177" s="37">
        <v>7</v>
      </c>
      <c r="F177" s="37">
        <v>0</v>
      </c>
      <c r="G177" s="36">
        <f>E177+F177</f>
        <v>7</v>
      </c>
      <c r="H177" s="38">
        <v>7</v>
      </c>
    </row>
    <row r="178" spans="1:8" ht="21" customHeight="1" x14ac:dyDescent="0.4">
      <c r="A178" s="33" t="s">
        <v>104</v>
      </c>
      <c r="B178" s="54">
        <v>30</v>
      </c>
      <c r="C178" s="37">
        <v>0</v>
      </c>
      <c r="D178" s="36">
        <f>B178+C178</f>
        <v>30</v>
      </c>
      <c r="E178" s="37">
        <v>98</v>
      </c>
      <c r="F178" s="37">
        <v>0</v>
      </c>
      <c r="G178" s="36">
        <f>E178+F178</f>
        <v>98</v>
      </c>
      <c r="H178" s="38">
        <v>98</v>
      </c>
    </row>
    <row r="179" spans="1:8" ht="21" customHeight="1" x14ac:dyDescent="0.4">
      <c r="A179" s="33" t="s">
        <v>53</v>
      </c>
      <c r="B179" s="61"/>
      <c r="C179" s="42"/>
      <c r="D179" s="41"/>
      <c r="E179" s="42"/>
      <c r="F179" s="42"/>
      <c r="G179" s="40"/>
      <c r="H179" s="43"/>
    </row>
    <row r="180" spans="1:8" ht="21" customHeight="1" x14ac:dyDescent="0.4">
      <c r="A180" s="18" t="s">
        <v>30</v>
      </c>
      <c r="B180" s="55">
        <f t="shared" ref="B180:C180" si="88">B181+B194</f>
        <v>363</v>
      </c>
      <c r="C180" s="56">
        <f t="shared" si="88"/>
        <v>0</v>
      </c>
      <c r="D180" s="56">
        <f>B180+C180</f>
        <v>363</v>
      </c>
      <c r="E180" s="56">
        <f t="shared" ref="E180:H180" si="89">E181+E194</f>
        <v>318</v>
      </c>
      <c r="F180" s="56">
        <f t="shared" si="89"/>
        <v>0</v>
      </c>
      <c r="G180" s="56">
        <f>G181+G194</f>
        <v>318</v>
      </c>
      <c r="H180" s="57">
        <f t="shared" si="89"/>
        <v>289</v>
      </c>
    </row>
    <row r="181" spans="1:8" ht="21" customHeight="1" x14ac:dyDescent="0.4">
      <c r="A181" s="27" t="s">
        <v>38</v>
      </c>
      <c r="B181" s="44">
        <f t="shared" ref="B181:C181" si="90">SUM(B182:B192)</f>
        <v>273</v>
      </c>
      <c r="C181" s="31">
        <f t="shared" si="90"/>
        <v>0</v>
      </c>
      <c r="D181" s="46">
        <f>B181+C181</f>
        <v>273</v>
      </c>
      <c r="E181" s="31">
        <f t="shared" ref="E181:H181" si="91">SUM(E182:E192)</f>
        <v>218</v>
      </c>
      <c r="F181" s="31">
        <f t="shared" si="91"/>
        <v>0</v>
      </c>
      <c r="G181" s="31">
        <f>SUM(G182:G192)</f>
        <v>218</v>
      </c>
      <c r="H181" s="47">
        <f t="shared" si="91"/>
        <v>189</v>
      </c>
    </row>
    <row r="182" spans="1:8" ht="21" customHeight="1" x14ac:dyDescent="0.4">
      <c r="A182" s="33" t="s">
        <v>65</v>
      </c>
      <c r="B182" s="61"/>
      <c r="C182" s="42"/>
      <c r="D182" s="41"/>
      <c r="E182" s="42"/>
      <c r="F182" s="42"/>
      <c r="G182" s="40"/>
      <c r="H182" s="43"/>
    </row>
    <row r="183" spans="1:8" ht="21" customHeight="1" x14ac:dyDescent="0.4">
      <c r="A183" s="33" t="s">
        <v>109</v>
      </c>
      <c r="B183" s="61"/>
      <c r="C183" s="42"/>
      <c r="D183" s="41"/>
      <c r="E183" s="42"/>
      <c r="F183" s="42"/>
      <c r="G183" s="40"/>
      <c r="H183" s="43"/>
    </row>
    <row r="184" spans="1:8" ht="21" customHeight="1" x14ac:dyDescent="0.4">
      <c r="A184" s="33" t="s">
        <v>110</v>
      </c>
      <c r="B184" s="61"/>
      <c r="C184" s="42"/>
      <c r="D184" s="41"/>
      <c r="E184" s="42"/>
      <c r="F184" s="42"/>
      <c r="G184" s="40"/>
      <c r="H184" s="43"/>
    </row>
    <row r="185" spans="1:8" ht="21" customHeight="1" x14ac:dyDescent="0.4">
      <c r="A185" s="33" t="s">
        <v>111</v>
      </c>
      <c r="B185" s="61"/>
      <c r="C185" s="42"/>
      <c r="D185" s="41"/>
      <c r="E185" s="42"/>
      <c r="F185" s="42"/>
      <c r="G185" s="40"/>
      <c r="H185" s="43"/>
    </row>
    <row r="186" spans="1:8" ht="21" customHeight="1" x14ac:dyDescent="0.4">
      <c r="A186" s="33" t="s">
        <v>170</v>
      </c>
      <c r="B186" s="54">
        <v>30</v>
      </c>
      <c r="C186" s="37">
        <v>0</v>
      </c>
      <c r="D186" s="36">
        <f t="shared" ref="D186:D194" si="92">B186+C186</f>
        <v>30</v>
      </c>
      <c r="E186" s="37">
        <v>30</v>
      </c>
      <c r="F186" s="37">
        <v>0</v>
      </c>
      <c r="G186" s="36">
        <f t="shared" ref="G186:G192" si="93">E186+F186</f>
        <v>30</v>
      </c>
      <c r="H186" s="38">
        <v>30</v>
      </c>
    </row>
    <row r="187" spans="1:8" ht="21" customHeight="1" x14ac:dyDescent="0.4">
      <c r="A187" s="33" t="s">
        <v>171</v>
      </c>
      <c r="B187" s="54">
        <v>30</v>
      </c>
      <c r="C187" s="37">
        <v>0</v>
      </c>
      <c r="D187" s="36">
        <f t="shared" si="92"/>
        <v>30</v>
      </c>
      <c r="E187" s="37">
        <v>25</v>
      </c>
      <c r="F187" s="37">
        <v>0</v>
      </c>
      <c r="G187" s="36">
        <f t="shared" si="93"/>
        <v>25</v>
      </c>
      <c r="H187" s="38">
        <v>25</v>
      </c>
    </row>
    <row r="188" spans="1:8" ht="21" customHeight="1" x14ac:dyDescent="0.4">
      <c r="A188" s="33" t="s">
        <v>183</v>
      </c>
      <c r="B188" s="61"/>
      <c r="C188" s="42"/>
      <c r="D188" s="41"/>
      <c r="E188" s="42"/>
      <c r="F188" s="42"/>
      <c r="G188" s="40"/>
      <c r="H188" s="43"/>
    </row>
    <row r="189" spans="1:8" ht="21" customHeight="1" x14ac:dyDescent="0.4">
      <c r="A189" s="33" t="s">
        <v>172</v>
      </c>
      <c r="B189" s="54">
        <v>30</v>
      </c>
      <c r="C189" s="37">
        <v>0</v>
      </c>
      <c r="D189" s="36">
        <f t="shared" si="92"/>
        <v>30</v>
      </c>
      <c r="E189" s="37">
        <v>6</v>
      </c>
      <c r="F189" s="37">
        <v>0</v>
      </c>
      <c r="G189" s="36">
        <f t="shared" si="93"/>
        <v>6</v>
      </c>
      <c r="H189" s="38">
        <v>6</v>
      </c>
    </row>
    <row r="190" spans="1:8" ht="21" customHeight="1" x14ac:dyDescent="0.4">
      <c r="A190" s="33" t="s">
        <v>112</v>
      </c>
      <c r="B190" s="54">
        <v>30</v>
      </c>
      <c r="C190" s="37">
        <v>0</v>
      </c>
      <c r="D190" s="36">
        <f t="shared" si="92"/>
        <v>30</v>
      </c>
      <c r="E190" s="37">
        <v>4</v>
      </c>
      <c r="F190" s="37">
        <v>0</v>
      </c>
      <c r="G190" s="36">
        <f t="shared" si="93"/>
        <v>4</v>
      </c>
      <c r="H190" s="38">
        <v>4</v>
      </c>
    </row>
    <row r="191" spans="1:8" ht="21" customHeight="1" x14ac:dyDescent="0.4">
      <c r="A191" s="33" t="s">
        <v>58</v>
      </c>
      <c r="B191" s="54">
        <v>92</v>
      </c>
      <c r="C191" s="37">
        <v>0</v>
      </c>
      <c r="D191" s="36">
        <f t="shared" si="92"/>
        <v>92</v>
      </c>
      <c r="E191" s="37">
        <v>79</v>
      </c>
      <c r="F191" s="37">
        <v>0</v>
      </c>
      <c r="G191" s="36">
        <f t="shared" si="93"/>
        <v>79</v>
      </c>
      <c r="H191" s="38">
        <v>50</v>
      </c>
    </row>
    <row r="192" spans="1:8" ht="21" customHeight="1" x14ac:dyDescent="0.4">
      <c r="A192" s="33" t="s">
        <v>113</v>
      </c>
      <c r="B192" s="54">
        <v>61</v>
      </c>
      <c r="C192" s="37">
        <v>0</v>
      </c>
      <c r="D192" s="36">
        <f t="shared" si="92"/>
        <v>61</v>
      </c>
      <c r="E192" s="37">
        <v>74</v>
      </c>
      <c r="F192" s="37">
        <v>0</v>
      </c>
      <c r="G192" s="36">
        <f t="shared" si="93"/>
        <v>74</v>
      </c>
      <c r="H192" s="38">
        <v>74</v>
      </c>
    </row>
    <row r="193" spans="1:8" ht="21" customHeight="1" x14ac:dyDescent="0.4">
      <c r="A193" s="62" t="s">
        <v>190</v>
      </c>
      <c r="B193" s="61"/>
      <c r="C193" s="42"/>
      <c r="D193" s="41"/>
      <c r="E193" s="42"/>
      <c r="F193" s="42"/>
      <c r="G193" s="40"/>
      <c r="H193" s="43"/>
    </row>
    <row r="194" spans="1:8" ht="21" customHeight="1" x14ac:dyDescent="0.4">
      <c r="A194" s="27" t="s">
        <v>39</v>
      </c>
      <c r="B194" s="44">
        <f t="shared" ref="B194:C194" si="94">SUM(B195:B208)</f>
        <v>90</v>
      </c>
      <c r="C194" s="31">
        <f t="shared" si="94"/>
        <v>0</v>
      </c>
      <c r="D194" s="46">
        <f t="shared" si="92"/>
        <v>90</v>
      </c>
      <c r="E194" s="31">
        <f t="shared" ref="E194:H194" si="95">SUM(E195:E208)</f>
        <v>100</v>
      </c>
      <c r="F194" s="31">
        <f t="shared" si="95"/>
        <v>0</v>
      </c>
      <c r="G194" s="31">
        <f t="shared" si="95"/>
        <v>100</v>
      </c>
      <c r="H194" s="47">
        <f t="shared" si="95"/>
        <v>100</v>
      </c>
    </row>
    <row r="195" spans="1:8" ht="21" customHeight="1" x14ac:dyDescent="0.4">
      <c r="A195" s="33" t="s">
        <v>173</v>
      </c>
      <c r="B195" s="61"/>
      <c r="C195" s="42"/>
      <c r="D195" s="41"/>
      <c r="E195" s="42"/>
      <c r="F195" s="42"/>
      <c r="G195" s="40"/>
      <c r="H195" s="43"/>
    </row>
    <row r="196" spans="1:8" ht="21" customHeight="1" x14ac:dyDescent="0.4">
      <c r="A196" s="33" t="s">
        <v>188</v>
      </c>
      <c r="B196" s="85"/>
      <c r="C196" s="86"/>
      <c r="D196" s="41"/>
      <c r="E196" s="86"/>
      <c r="F196" s="86"/>
      <c r="G196" s="97"/>
      <c r="H196" s="87"/>
    </row>
    <row r="197" spans="1:8" ht="21" customHeight="1" x14ac:dyDescent="0.4">
      <c r="A197" s="33" t="s">
        <v>113</v>
      </c>
      <c r="B197" s="82">
        <v>30</v>
      </c>
      <c r="C197" s="83">
        <v>0</v>
      </c>
      <c r="D197" s="36">
        <f>B197+C197</f>
        <v>30</v>
      </c>
      <c r="E197" s="83">
        <v>45</v>
      </c>
      <c r="F197" s="83">
        <v>0</v>
      </c>
      <c r="G197" s="36">
        <f>E197+F197</f>
        <v>45</v>
      </c>
      <c r="H197" s="84">
        <v>45</v>
      </c>
    </row>
    <row r="198" spans="1:8" ht="21" customHeight="1" x14ac:dyDescent="0.4">
      <c r="A198" s="33" t="s">
        <v>109</v>
      </c>
      <c r="B198" s="61"/>
      <c r="C198" s="42"/>
      <c r="D198" s="41"/>
      <c r="E198" s="42"/>
      <c r="F198" s="42"/>
      <c r="G198" s="40"/>
      <c r="H198" s="43"/>
    </row>
    <row r="199" spans="1:8" ht="21" customHeight="1" x14ac:dyDescent="0.4">
      <c r="A199" s="33" t="s">
        <v>64</v>
      </c>
      <c r="B199" s="89"/>
      <c r="C199" s="90"/>
      <c r="D199" s="41"/>
      <c r="E199" s="90"/>
      <c r="F199" s="90"/>
      <c r="G199" s="92"/>
      <c r="H199" s="91"/>
    </row>
    <row r="200" spans="1:8" ht="21" customHeight="1" x14ac:dyDescent="0.4">
      <c r="A200" s="33" t="s">
        <v>171</v>
      </c>
      <c r="B200" s="89"/>
      <c r="C200" s="90"/>
      <c r="D200" s="41"/>
      <c r="E200" s="90"/>
      <c r="F200" s="90"/>
      <c r="G200" s="92"/>
      <c r="H200" s="91"/>
    </row>
    <row r="201" spans="1:8" ht="21" customHeight="1" x14ac:dyDescent="0.4">
      <c r="A201" s="33" t="s">
        <v>112</v>
      </c>
      <c r="B201" s="93">
        <v>30</v>
      </c>
      <c r="C201" s="94">
        <v>0</v>
      </c>
      <c r="D201" s="36">
        <f>B201+C201</f>
        <v>30</v>
      </c>
      <c r="E201" s="94">
        <v>24</v>
      </c>
      <c r="F201" s="94">
        <v>0</v>
      </c>
      <c r="G201" s="36">
        <f>E201+F201</f>
        <v>24</v>
      </c>
      <c r="H201" s="95">
        <v>24</v>
      </c>
    </row>
    <row r="202" spans="1:8" ht="21" customHeight="1" x14ac:dyDescent="0.4">
      <c r="A202" s="33" t="s">
        <v>184</v>
      </c>
      <c r="B202" s="89"/>
      <c r="C202" s="90"/>
      <c r="D202" s="41"/>
      <c r="E202" s="90"/>
      <c r="F202" s="90"/>
      <c r="G202" s="92"/>
      <c r="H202" s="91"/>
    </row>
    <row r="203" spans="1:8" ht="21" customHeight="1" x14ac:dyDescent="0.4">
      <c r="A203" s="33" t="s">
        <v>172</v>
      </c>
      <c r="B203" s="93">
        <v>30</v>
      </c>
      <c r="C203" s="94">
        <v>0</v>
      </c>
      <c r="D203" s="36">
        <f>B203+C203</f>
        <v>30</v>
      </c>
      <c r="E203" s="94">
        <v>31</v>
      </c>
      <c r="F203" s="94">
        <v>0</v>
      </c>
      <c r="G203" s="36">
        <f>E203+F203</f>
        <v>31</v>
      </c>
      <c r="H203" s="95">
        <v>31</v>
      </c>
    </row>
    <row r="204" spans="1:8" ht="21" customHeight="1" x14ac:dyDescent="0.4">
      <c r="A204" s="33" t="s">
        <v>191</v>
      </c>
      <c r="B204" s="89"/>
      <c r="C204" s="90"/>
      <c r="D204" s="41"/>
      <c r="E204" s="90"/>
      <c r="F204" s="90"/>
      <c r="G204" s="92"/>
      <c r="H204" s="91"/>
    </row>
    <row r="205" spans="1:8" ht="21" customHeight="1" x14ac:dyDescent="0.4">
      <c r="A205" s="33" t="s">
        <v>114</v>
      </c>
      <c r="B205" s="61"/>
      <c r="C205" s="42"/>
      <c r="D205" s="41"/>
      <c r="E205" s="42"/>
      <c r="F205" s="42"/>
      <c r="G205" s="40"/>
      <c r="H205" s="43"/>
    </row>
    <row r="206" spans="1:8" ht="21" customHeight="1" x14ac:dyDescent="0.4">
      <c r="A206" s="33" t="s">
        <v>63</v>
      </c>
      <c r="B206" s="85"/>
      <c r="C206" s="86"/>
      <c r="D206" s="41"/>
      <c r="E206" s="86"/>
      <c r="F206" s="86"/>
      <c r="G206" s="97"/>
      <c r="H206" s="87"/>
    </row>
    <row r="207" spans="1:8" ht="21" customHeight="1" x14ac:dyDescent="0.4">
      <c r="A207" s="33" t="s">
        <v>110</v>
      </c>
      <c r="B207" s="61"/>
      <c r="C207" s="42"/>
      <c r="D207" s="41"/>
      <c r="E207" s="42"/>
      <c r="F207" s="42"/>
      <c r="G207" s="40"/>
      <c r="H207" s="43"/>
    </row>
    <row r="208" spans="1:8" ht="21" customHeight="1" x14ac:dyDescent="0.4">
      <c r="A208" s="33" t="s">
        <v>62</v>
      </c>
      <c r="B208" s="61"/>
      <c r="C208" s="42"/>
      <c r="D208" s="41"/>
      <c r="E208" s="42"/>
      <c r="F208" s="42"/>
      <c r="G208" s="40"/>
      <c r="H208" s="43"/>
    </row>
    <row r="209" spans="1:8" ht="21" customHeight="1" x14ac:dyDescent="0.4">
      <c r="A209" s="98" t="s">
        <v>31</v>
      </c>
      <c r="B209" s="99">
        <f t="shared" ref="B209:C209" si="96">B210+B217</f>
        <v>300</v>
      </c>
      <c r="C209" s="100">
        <f t="shared" si="96"/>
        <v>0</v>
      </c>
      <c r="D209" s="56">
        <f t="shared" ref="D209:D221" si="97">B209+C209</f>
        <v>300</v>
      </c>
      <c r="E209" s="100">
        <f t="shared" ref="E209:H209" si="98">E210+E217</f>
        <v>123</v>
      </c>
      <c r="F209" s="100">
        <f t="shared" si="98"/>
        <v>0</v>
      </c>
      <c r="G209" s="100">
        <f>G210+G217</f>
        <v>123</v>
      </c>
      <c r="H209" s="101">
        <f t="shared" si="98"/>
        <v>123</v>
      </c>
    </row>
    <row r="210" spans="1:8" ht="21" customHeight="1" x14ac:dyDescent="0.4">
      <c r="A210" s="27" t="s">
        <v>38</v>
      </c>
      <c r="B210" s="44">
        <f t="shared" ref="B210:C210" si="99">SUM(B211:B216)</f>
        <v>180</v>
      </c>
      <c r="C210" s="31">
        <f t="shared" si="99"/>
        <v>0</v>
      </c>
      <c r="D210" s="46">
        <f t="shared" si="97"/>
        <v>180</v>
      </c>
      <c r="E210" s="31">
        <f t="shared" ref="E210:H210" si="100">SUM(E211:E216)</f>
        <v>57</v>
      </c>
      <c r="F210" s="31">
        <f t="shared" si="100"/>
        <v>0</v>
      </c>
      <c r="G210" s="31">
        <f>SUM(G211:G216)</f>
        <v>57</v>
      </c>
      <c r="H210" s="47">
        <f t="shared" si="100"/>
        <v>57</v>
      </c>
    </row>
    <row r="211" spans="1:8" ht="21" customHeight="1" x14ac:dyDescent="0.4">
      <c r="A211" s="33" t="s">
        <v>173</v>
      </c>
      <c r="B211" s="102">
        <v>30</v>
      </c>
      <c r="C211" s="103">
        <v>0</v>
      </c>
      <c r="D211" s="36">
        <f t="shared" si="97"/>
        <v>30</v>
      </c>
      <c r="E211" s="103">
        <v>16</v>
      </c>
      <c r="F211" s="103">
        <v>0</v>
      </c>
      <c r="G211" s="36">
        <f t="shared" ref="G211:G216" si="101">E211+F211</f>
        <v>16</v>
      </c>
      <c r="H211" s="104">
        <v>16</v>
      </c>
    </row>
    <row r="212" spans="1:8" ht="21" customHeight="1" x14ac:dyDescent="0.4">
      <c r="A212" s="33" t="s">
        <v>110</v>
      </c>
      <c r="B212" s="102">
        <v>30</v>
      </c>
      <c r="C212" s="103">
        <v>0</v>
      </c>
      <c r="D212" s="36">
        <f t="shared" si="97"/>
        <v>30</v>
      </c>
      <c r="E212" s="103">
        <v>3</v>
      </c>
      <c r="F212" s="103">
        <v>0</v>
      </c>
      <c r="G212" s="36">
        <f t="shared" si="101"/>
        <v>3</v>
      </c>
      <c r="H212" s="104">
        <v>3</v>
      </c>
    </row>
    <row r="213" spans="1:8" ht="21" customHeight="1" x14ac:dyDescent="0.4">
      <c r="A213" s="33" t="s">
        <v>114</v>
      </c>
      <c r="B213" s="102">
        <v>30</v>
      </c>
      <c r="C213" s="103">
        <v>0</v>
      </c>
      <c r="D213" s="36">
        <f t="shared" si="97"/>
        <v>30</v>
      </c>
      <c r="E213" s="103">
        <v>12</v>
      </c>
      <c r="F213" s="103">
        <v>0</v>
      </c>
      <c r="G213" s="36">
        <f t="shared" si="101"/>
        <v>12</v>
      </c>
      <c r="H213" s="104">
        <v>12</v>
      </c>
    </row>
    <row r="214" spans="1:8" ht="21" customHeight="1" x14ac:dyDescent="0.4">
      <c r="A214" s="33" t="s">
        <v>115</v>
      </c>
      <c r="B214" s="102">
        <v>30</v>
      </c>
      <c r="C214" s="103">
        <v>0</v>
      </c>
      <c r="D214" s="36">
        <f t="shared" si="97"/>
        <v>30</v>
      </c>
      <c r="E214" s="103">
        <v>6</v>
      </c>
      <c r="F214" s="103">
        <v>0</v>
      </c>
      <c r="G214" s="36">
        <f t="shared" si="101"/>
        <v>6</v>
      </c>
      <c r="H214" s="104">
        <v>6</v>
      </c>
    </row>
    <row r="215" spans="1:8" ht="21" customHeight="1" x14ac:dyDescent="0.4">
      <c r="A215" s="33" t="s">
        <v>116</v>
      </c>
      <c r="B215" s="102">
        <v>30</v>
      </c>
      <c r="C215" s="103">
        <v>0</v>
      </c>
      <c r="D215" s="36">
        <f t="shared" si="97"/>
        <v>30</v>
      </c>
      <c r="E215" s="103">
        <v>13</v>
      </c>
      <c r="F215" s="103">
        <v>0</v>
      </c>
      <c r="G215" s="36">
        <f t="shared" si="101"/>
        <v>13</v>
      </c>
      <c r="H215" s="104">
        <v>13</v>
      </c>
    </row>
    <row r="216" spans="1:8" ht="21" customHeight="1" x14ac:dyDescent="0.4">
      <c r="A216" s="33" t="s">
        <v>117</v>
      </c>
      <c r="B216" s="102">
        <v>30</v>
      </c>
      <c r="C216" s="103">
        <v>0</v>
      </c>
      <c r="D216" s="36">
        <f t="shared" si="97"/>
        <v>30</v>
      </c>
      <c r="E216" s="103">
        <v>7</v>
      </c>
      <c r="F216" s="103">
        <v>0</v>
      </c>
      <c r="G216" s="36">
        <f t="shared" si="101"/>
        <v>7</v>
      </c>
      <c r="H216" s="104">
        <v>7</v>
      </c>
    </row>
    <row r="217" spans="1:8" ht="21" customHeight="1" x14ac:dyDescent="0.4">
      <c r="A217" s="27" t="s">
        <v>39</v>
      </c>
      <c r="B217" s="28">
        <f t="shared" ref="B217:C217" si="102">SUM(B218:B223)</f>
        <v>120</v>
      </c>
      <c r="C217" s="31">
        <f t="shared" si="102"/>
        <v>0</v>
      </c>
      <c r="D217" s="46">
        <f t="shared" si="97"/>
        <v>120</v>
      </c>
      <c r="E217" s="31">
        <f t="shared" ref="E217:H217" si="103">SUM(E218:E223)</f>
        <v>66</v>
      </c>
      <c r="F217" s="31">
        <f t="shared" si="103"/>
        <v>0</v>
      </c>
      <c r="G217" s="31">
        <f t="shared" si="103"/>
        <v>66</v>
      </c>
      <c r="H217" s="47">
        <f t="shared" si="103"/>
        <v>66</v>
      </c>
    </row>
    <row r="218" spans="1:8" ht="21" customHeight="1" x14ac:dyDescent="0.4">
      <c r="A218" s="33" t="s">
        <v>174</v>
      </c>
      <c r="B218" s="102">
        <v>30</v>
      </c>
      <c r="C218" s="103">
        <v>0</v>
      </c>
      <c r="D218" s="36">
        <f t="shared" si="97"/>
        <v>30</v>
      </c>
      <c r="E218" s="103">
        <v>6</v>
      </c>
      <c r="F218" s="103">
        <v>0</v>
      </c>
      <c r="G218" s="36">
        <f>E218+F218</f>
        <v>6</v>
      </c>
      <c r="H218" s="104">
        <v>6</v>
      </c>
    </row>
    <row r="219" spans="1:8" ht="21" customHeight="1" x14ac:dyDescent="0.4">
      <c r="A219" s="33" t="s">
        <v>114</v>
      </c>
      <c r="B219" s="102">
        <v>30</v>
      </c>
      <c r="C219" s="103">
        <v>0</v>
      </c>
      <c r="D219" s="36">
        <f t="shared" si="97"/>
        <v>30</v>
      </c>
      <c r="E219" s="103">
        <v>49</v>
      </c>
      <c r="F219" s="103">
        <v>0</v>
      </c>
      <c r="G219" s="36">
        <f>E219+F219</f>
        <v>49</v>
      </c>
      <c r="H219" s="104">
        <v>49</v>
      </c>
    </row>
    <row r="220" spans="1:8" ht="21" customHeight="1" x14ac:dyDescent="0.4">
      <c r="A220" s="33" t="s">
        <v>110</v>
      </c>
      <c r="B220" s="109">
        <v>30</v>
      </c>
      <c r="C220" s="110">
        <v>0</v>
      </c>
      <c r="D220" s="36">
        <f t="shared" si="97"/>
        <v>30</v>
      </c>
      <c r="E220" s="110">
        <v>8</v>
      </c>
      <c r="F220" s="110">
        <v>0</v>
      </c>
      <c r="G220" s="36">
        <f>E220+F220</f>
        <v>8</v>
      </c>
      <c r="H220" s="111">
        <v>8</v>
      </c>
    </row>
    <row r="221" spans="1:8" ht="21" customHeight="1" x14ac:dyDescent="0.4">
      <c r="A221" s="33" t="s">
        <v>115</v>
      </c>
      <c r="B221" s="109">
        <v>30</v>
      </c>
      <c r="C221" s="110">
        <v>0</v>
      </c>
      <c r="D221" s="36">
        <f t="shared" si="97"/>
        <v>30</v>
      </c>
      <c r="E221" s="110">
        <v>3</v>
      </c>
      <c r="F221" s="110">
        <v>0</v>
      </c>
      <c r="G221" s="36">
        <f>E221+F221</f>
        <v>3</v>
      </c>
      <c r="H221" s="111">
        <v>3</v>
      </c>
    </row>
    <row r="222" spans="1:8" ht="21" customHeight="1" x14ac:dyDescent="0.4">
      <c r="A222" s="33" t="s">
        <v>57</v>
      </c>
      <c r="B222" s="106"/>
      <c r="C222" s="107"/>
      <c r="D222" s="41"/>
      <c r="E222" s="107"/>
      <c r="F222" s="107"/>
      <c r="G222" s="116"/>
      <c r="H222" s="108"/>
    </row>
    <row r="223" spans="1:8" ht="21" customHeight="1" x14ac:dyDescent="0.4">
      <c r="A223" s="33" t="s">
        <v>117</v>
      </c>
      <c r="B223" s="106"/>
      <c r="C223" s="107"/>
      <c r="D223" s="41"/>
      <c r="E223" s="107"/>
      <c r="F223" s="107"/>
      <c r="G223" s="116"/>
      <c r="H223" s="108"/>
    </row>
    <row r="224" spans="1:8" ht="21" customHeight="1" x14ac:dyDescent="0.4">
      <c r="A224" s="18" t="s">
        <v>32</v>
      </c>
      <c r="B224" s="113">
        <f t="shared" ref="B224:C224" si="104">B225+B252</f>
        <v>257</v>
      </c>
      <c r="C224" s="114">
        <f t="shared" si="104"/>
        <v>0</v>
      </c>
      <c r="D224" s="56">
        <f>B224+C224</f>
        <v>257</v>
      </c>
      <c r="E224" s="114">
        <f t="shared" ref="E224:H224" si="105">E225+E252</f>
        <v>177</v>
      </c>
      <c r="F224" s="114">
        <f t="shared" si="105"/>
        <v>0</v>
      </c>
      <c r="G224" s="114">
        <f>G225+G252</f>
        <v>177</v>
      </c>
      <c r="H224" s="115">
        <f t="shared" si="105"/>
        <v>99</v>
      </c>
    </row>
    <row r="225" spans="1:8" ht="21" customHeight="1" x14ac:dyDescent="0.4">
      <c r="A225" s="22" t="s">
        <v>9</v>
      </c>
      <c r="B225" s="58">
        <f t="shared" ref="B225:C225" si="106">B226+B246</f>
        <v>242</v>
      </c>
      <c r="C225" s="25">
        <f t="shared" si="106"/>
        <v>0</v>
      </c>
      <c r="D225" s="25">
        <f>B225+C225</f>
        <v>242</v>
      </c>
      <c r="E225" s="25">
        <f t="shared" ref="E225:H225" si="107">E226+E246</f>
        <v>177</v>
      </c>
      <c r="F225" s="25">
        <f t="shared" si="107"/>
        <v>0</v>
      </c>
      <c r="G225" s="25">
        <f>G226+G246</f>
        <v>177</v>
      </c>
      <c r="H225" s="26">
        <f t="shared" si="107"/>
        <v>99</v>
      </c>
    </row>
    <row r="226" spans="1:8" ht="21" customHeight="1" x14ac:dyDescent="0.4">
      <c r="A226" s="27" t="s">
        <v>38</v>
      </c>
      <c r="B226" s="44">
        <f t="shared" ref="B226:C226" si="108">SUM(B227:B245)</f>
        <v>182</v>
      </c>
      <c r="C226" s="31">
        <f t="shared" si="108"/>
        <v>0</v>
      </c>
      <c r="D226" s="46">
        <f>B226+C226</f>
        <v>182</v>
      </c>
      <c r="E226" s="31">
        <f t="shared" ref="E226:H226" si="109">SUM(E227:E245)</f>
        <v>165</v>
      </c>
      <c r="F226" s="31">
        <f t="shared" si="109"/>
        <v>0</v>
      </c>
      <c r="G226" s="31">
        <f>SUM(G227:G245)</f>
        <v>165</v>
      </c>
      <c r="H226" s="47">
        <f t="shared" si="109"/>
        <v>89</v>
      </c>
    </row>
    <row r="227" spans="1:8" ht="21" customHeight="1" x14ac:dyDescent="0.4">
      <c r="A227" s="33" t="s">
        <v>118</v>
      </c>
      <c r="B227" s="106"/>
      <c r="C227" s="107"/>
      <c r="D227" s="41"/>
      <c r="E227" s="107"/>
      <c r="F227" s="107"/>
      <c r="G227" s="116"/>
      <c r="H227" s="108"/>
    </row>
    <row r="228" spans="1:8" ht="21" customHeight="1" x14ac:dyDescent="0.4">
      <c r="A228" s="33" t="s">
        <v>119</v>
      </c>
      <c r="B228" s="106"/>
      <c r="C228" s="107"/>
      <c r="D228" s="41"/>
      <c r="E228" s="107"/>
      <c r="F228" s="107"/>
      <c r="G228" s="116"/>
      <c r="H228" s="108"/>
    </row>
    <row r="229" spans="1:8" ht="21" customHeight="1" x14ac:dyDescent="0.4">
      <c r="A229" s="33" t="s">
        <v>120</v>
      </c>
      <c r="B229" s="106"/>
      <c r="C229" s="107"/>
      <c r="D229" s="41"/>
      <c r="E229" s="107"/>
      <c r="F229" s="107"/>
      <c r="G229" s="116"/>
      <c r="H229" s="108"/>
    </row>
    <row r="230" spans="1:8" ht="21" customHeight="1" x14ac:dyDescent="0.4">
      <c r="A230" s="33" t="s">
        <v>121</v>
      </c>
      <c r="B230" s="102">
        <v>30</v>
      </c>
      <c r="C230" s="103">
        <v>0</v>
      </c>
      <c r="D230" s="36">
        <f t="shared" ref="D230:D235" si="110">B230+C230</f>
        <v>30</v>
      </c>
      <c r="E230" s="103">
        <v>21</v>
      </c>
      <c r="F230" s="103">
        <v>0</v>
      </c>
      <c r="G230" s="36">
        <f t="shared" ref="G230:G235" si="111">E230+F230</f>
        <v>21</v>
      </c>
      <c r="H230" s="104">
        <v>14</v>
      </c>
    </row>
    <row r="231" spans="1:8" ht="21" customHeight="1" x14ac:dyDescent="0.4">
      <c r="A231" s="33" t="s">
        <v>122</v>
      </c>
      <c r="B231" s="102">
        <v>30</v>
      </c>
      <c r="C231" s="103">
        <v>0</v>
      </c>
      <c r="D231" s="36">
        <f t="shared" si="110"/>
        <v>30</v>
      </c>
      <c r="E231" s="103">
        <v>47</v>
      </c>
      <c r="F231" s="103">
        <v>0</v>
      </c>
      <c r="G231" s="36">
        <f t="shared" si="111"/>
        <v>47</v>
      </c>
      <c r="H231" s="104">
        <v>33</v>
      </c>
    </row>
    <row r="232" spans="1:8" ht="21" customHeight="1" x14ac:dyDescent="0.4">
      <c r="A232" s="33" t="s">
        <v>163</v>
      </c>
      <c r="B232" s="102">
        <v>30</v>
      </c>
      <c r="C232" s="103">
        <v>0</v>
      </c>
      <c r="D232" s="36">
        <f t="shared" si="110"/>
        <v>30</v>
      </c>
      <c r="E232" s="103">
        <v>20</v>
      </c>
      <c r="F232" s="103">
        <v>0</v>
      </c>
      <c r="G232" s="36">
        <f t="shared" si="111"/>
        <v>20</v>
      </c>
      <c r="H232" s="104">
        <v>15</v>
      </c>
    </row>
    <row r="233" spans="1:8" ht="21" customHeight="1" x14ac:dyDescent="0.4">
      <c r="A233" s="33" t="s">
        <v>123</v>
      </c>
      <c r="B233" s="102">
        <v>30</v>
      </c>
      <c r="C233" s="103">
        <v>0</v>
      </c>
      <c r="D233" s="36">
        <f t="shared" si="110"/>
        <v>30</v>
      </c>
      <c r="E233" s="103">
        <v>19</v>
      </c>
      <c r="F233" s="103">
        <v>0</v>
      </c>
      <c r="G233" s="36">
        <f t="shared" si="111"/>
        <v>19</v>
      </c>
      <c r="H233" s="104">
        <v>10</v>
      </c>
    </row>
    <row r="234" spans="1:8" ht="21" customHeight="1" x14ac:dyDescent="0.4">
      <c r="A234" s="33" t="s">
        <v>175</v>
      </c>
      <c r="B234" s="102">
        <v>32</v>
      </c>
      <c r="C234" s="103">
        <v>0</v>
      </c>
      <c r="D234" s="36">
        <f t="shared" si="110"/>
        <v>32</v>
      </c>
      <c r="E234" s="103">
        <v>39</v>
      </c>
      <c r="F234" s="103">
        <v>0</v>
      </c>
      <c r="G234" s="36">
        <f t="shared" si="111"/>
        <v>39</v>
      </c>
      <c r="H234" s="104">
        <v>8</v>
      </c>
    </row>
    <row r="235" spans="1:8" ht="21" customHeight="1" x14ac:dyDescent="0.4">
      <c r="A235" s="33" t="s">
        <v>176</v>
      </c>
      <c r="B235" s="102">
        <v>30</v>
      </c>
      <c r="C235" s="103">
        <v>0</v>
      </c>
      <c r="D235" s="36">
        <f t="shared" si="110"/>
        <v>30</v>
      </c>
      <c r="E235" s="103">
        <v>19</v>
      </c>
      <c r="F235" s="103">
        <v>0</v>
      </c>
      <c r="G235" s="36">
        <f t="shared" si="111"/>
        <v>19</v>
      </c>
      <c r="H235" s="104">
        <v>9</v>
      </c>
    </row>
    <row r="236" spans="1:8" ht="21" customHeight="1" x14ac:dyDescent="0.4">
      <c r="A236" s="33" t="s">
        <v>124</v>
      </c>
      <c r="B236" s="106"/>
      <c r="C236" s="107"/>
      <c r="D236" s="41"/>
      <c r="E236" s="107"/>
      <c r="F236" s="107"/>
      <c r="G236" s="116"/>
      <c r="H236" s="108"/>
    </row>
    <row r="237" spans="1:8" ht="21" customHeight="1" x14ac:dyDescent="0.4">
      <c r="A237" s="33" t="s">
        <v>33</v>
      </c>
      <c r="B237" s="106"/>
      <c r="C237" s="107"/>
      <c r="D237" s="41"/>
      <c r="E237" s="107"/>
      <c r="F237" s="107"/>
      <c r="G237" s="116"/>
      <c r="H237" s="108"/>
    </row>
    <row r="238" spans="1:8" ht="21" customHeight="1" x14ac:dyDescent="0.4">
      <c r="A238" s="33" t="s">
        <v>125</v>
      </c>
      <c r="B238" s="106"/>
      <c r="C238" s="107"/>
      <c r="D238" s="41"/>
      <c r="E238" s="107"/>
      <c r="F238" s="107"/>
      <c r="G238" s="116"/>
      <c r="H238" s="108"/>
    </row>
    <row r="239" spans="1:8" ht="21" customHeight="1" x14ac:dyDescent="0.4">
      <c r="A239" s="33" t="s">
        <v>126</v>
      </c>
      <c r="B239" s="106"/>
      <c r="C239" s="107"/>
      <c r="D239" s="41"/>
      <c r="E239" s="107"/>
      <c r="F239" s="107"/>
      <c r="G239" s="116"/>
      <c r="H239" s="108"/>
    </row>
    <row r="240" spans="1:8" ht="21" customHeight="1" x14ac:dyDescent="0.4">
      <c r="A240" s="33" t="s">
        <v>127</v>
      </c>
      <c r="B240" s="106"/>
      <c r="C240" s="107"/>
      <c r="D240" s="41"/>
      <c r="E240" s="107"/>
      <c r="F240" s="107"/>
      <c r="G240" s="116"/>
      <c r="H240" s="108"/>
    </row>
    <row r="241" spans="1:8" ht="21" customHeight="1" x14ac:dyDescent="0.4">
      <c r="A241" s="33" t="s">
        <v>128</v>
      </c>
      <c r="B241" s="106"/>
      <c r="C241" s="107"/>
      <c r="D241" s="41"/>
      <c r="E241" s="107"/>
      <c r="F241" s="107"/>
      <c r="G241" s="116"/>
      <c r="H241" s="108"/>
    </row>
    <row r="242" spans="1:8" ht="21" customHeight="1" x14ac:dyDescent="0.4">
      <c r="A242" s="33" t="s">
        <v>129</v>
      </c>
      <c r="B242" s="106"/>
      <c r="C242" s="107"/>
      <c r="D242" s="41"/>
      <c r="E242" s="107"/>
      <c r="F242" s="107"/>
      <c r="G242" s="116"/>
      <c r="H242" s="108"/>
    </row>
    <row r="243" spans="1:8" ht="21" customHeight="1" x14ac:dyDescent="0.4">
      <c r="A243" s="33" t="s">
        <v>130</v>
      </c>
      <c r="B243" s="106"/>
      <c r="C243" s="107"/>
      <c r="D243" s="41"/>
      <c r="E243" s="107"/>
      <c r="F243" s="107"/>
      <c r="G243" s="116"/>
      <c r="H243" s="108"/>
    </row>
    <row r="244" spans="1:8" ht="21" customHeight="1" x14ac:dyDescent="0.4">
      <c r="A244" s="33" t="s">
        <v>45</v>
      </c>
      <c r="B244" s="106"/>
      <c r="C244" s="107"/>
      <c r="D244" s="41"/>
      <c r="E244" s="107"/>
      <c r="F244" s="107"/>
      <c r="G244" s="116"/>
      <c r="H244" s="108"/>
    </row>
    <row r="245" spans="1:8" ht="21" customHeight="1" x14ac:dyDescent="0.4">
      <c r="A245" s="33" t="s">
        <v>103</v>
      </c>
      <c r="B245" s="106"/>
      <c r="C245" s="107"/>
      <c r="D245" s="41"/>
      <c r="E245" s="107"/>
      <c r="F245" s="107"/>
      <c r="G245" s="116"/>
      <c r="H245" s="108"/>
    </row>
    <row r="246" spans="1:8" ht="21" customHeight="1" x14ac:dyDescent="0.4">
      <c r="A246" s="27" t="s">
        <v>39</v>
      </c>
      <c r="B246" s="44">
        <f t="shared" ref="B246:C246" si="112">SUM(B247:B251)</f>
        <v>60</v>
      </c>
      <c r="C246" s="31">
        <f t="shared" si="112"/>
        <v>0</v>
      </c>
      <c r="D246" s="46">
        <f>B246+C246</f>
        <v>60</v>
      </c>
      <c r="E246" s="31">
        <f t="shared" ref="E246:H246" si="113">SUM(E247:E251)</f>
        <v>12</v>
      </c>
      <c r="F246" s="31">
        <f t="shared" si="113"/>
        <v>0</v>
      </c>
      <c r="G246" s="31">
        <f t="shared" si="113"/>
        <v>12</v>
      </c>
      <c r="H246" s="47">
        <f t="shared" si="113"/>
        <v>10</v>
      </c>
    </row>
    <row r="247" spans="1:8" ht="21" customHeight="1" x14ac:dyDescent="0.4">
      <c r="A247" s="33" t="s">
        <v>131</v>
      </c>
      <c r="B247" s="102">
        <v>30</v>
      </c>
      <c r="C247" s="103">
        <v>0</v>
      </c>
      <c r="D247" s="36">
        <f>B247+C247</f>
        <v>30</v>
      </c>
      <c r="E247" s="103">
        <v>8</v>
      </c>
      <c r="F247" s="103">
        <v>0</v>
      </c>
      <c r="G247" s="36">
        <f>E247+F247</f>
        <v>8</v>
      </c>
      <c r="H247" s="104">
        <v>8</v>
      </c>
    </row>
    <row r="248" spans="1:8" ht="21" customHeight="1" x14ac:dyDescent="0.4">
      <c r="A248" s="33" t="s">
        <v>122</v>
      </c>
      <c r="B248" s="106"/>
      <c r="C248" s="107"/>
      <c r="D248" s="41"/>
      <c r="E248" s="107"/>
      <c r="F248" s="107"/>
      <c r="G248" s="116"/>
      <c r="H248" s="108"/>
    </row>
    <row r="249" spans="1:8" ht="21" customHeight="1" x14ac:dyDescent="0.4">
      <c r="A249" s="33" t="s">
        <v>132</v>
      </c>
      <c r="B249" s="109">
        <v>30</v>
      </c>
      <c r="C249" s="110">
        <v>0</v>
      </c>
      <c r="D249" s="36">
        <f>B249+C249</f>
        <v>30</v>
      </c>
      <c r="E249" s="110">
        <v>4</v>
      </c>
      <c r="F249" s="110">
        <v>0</v>
      </c>
      <c r="G249" s="36">
        <f>E249+F249</f>
        <v>4</v>
      </c>
      <c r="H249" s="111">
        <v>2</v>
      </c>
    </row>
    <row r="250" spans="1:8" ht="21" customHeight="1" x14ac:dyDescent="0.4">
      <c r="A250" s="33" t="s">
        <v>108</v>
      </c>
      <c r="B250" s="106"/>
      <c r="C250" s="107"/>
      <c r="D250" s="41"/>
      <c r="E250" s="107"/>
      <c r="F250" s="107"/>
      <c r="G250" s="116"/>
      <c r="H250" s="108"/>
    </row>
    <row r="251" spans="1:8" ht="21" customHeight="1" x14ac:dyDescent="0.4">
      <c r="A251" s="33" t="s">
        <v>133</v>
      </c>
      <c r="B251" s="106"/>
      <c r="C251" s="107"/>
      <c r="D251" s="41"/>
      <c r="E251" s="107"/>
      <c r="F251" s="107"/>
      <c r="G251" s="116"/>
      <c r="H251" s="108"/>
    </row>
    <row r="252" spans="1:8" ht="21" customHeight="1" x14ac:dyDescent="0.4">
      <c r="A252" s="22" t="s">
        <v>10</v>
      </c>
      <c r="B252" s="117">
        <f t="shared" ref="B252:C252" si="114">SUM(B253:B255)</f>
        <v>15</v>
      </c>
      <c r="C252" s="118">
        <f t="shared" si="114"/>
        <v>0</v>
      </c>
      <c r="D252" s="25">
        <f t="shared" ref="D252:D257" si="115">B252+C252</f>
        <v>15</v>
      </c>
      <c r="E252" s="118">
        <f t="shared" ref="E252:H252" si="116">SUM(E253:E255)</f>
        <v>0</v>
      </c>
      <c r="F252" s="118">
        <f t="shared" si="116"/>
        <v>0</v>
      </c>
      <c r="G252" s="118">
        <f t="shared" si="116"/>
        <v>0</v>
      </c>
      <c r="H252" s="119">
        <f t="shared" si="116"/>
        <v>0</v>
      </c>
    </row>
    <row r="253" spans="1:8" ht="21" customHeight="1" x14ac:dyDescent="0.4">
      <c r="A253" s="70" t="s">
        <v>34</v>
      </c>
      <c r="B253" s="102">
        <v>5</v>
      </c>
      <c r="C253" s="103">
        <v>0</v>
      </c>
      <c r="D253" s="36">
        <f t="shared" si="115"/>
        <v>5</v>
      </c>
      <c r="E253" s="103">
        <v>0</v>
      </c>
      <c r="F253" s="103">
        <v>0</v>
      </c>
      <c r="G253" s="36">
        <f>E253+F253</f>
        <v>0</v>
      </c>
      <c r="H253" s="104">
        <v>0</v>
      </c>
    </row>
    <row r="254" spans="1:8" ht="21" customHeight="1" x14ac:dyDescent="0.4">
      <c r="A254" s="70" t="s">
        <v>35</v>
      </c>
      <c r="B254" s="102">
        <v>5</v>
      </c>
      <c r="C254" s="103">
        <v>0</v>
      </c>
      <c r="D254" s="36">
        <f t="shared" si="115"/>
        <v>5</v>
      </c>
      <c r="E254" s="103">
        <v>0</v>
      </c>
      <c r="F254" s="103">
        <v>0</v>
      </c>
      <c r="G254" s="36">
        <f>E254+F254</f>
        <v>0</v>
      </c>
      <c r="H254" s="104">
        <v>0</v>
      </c>
    </row>
    <row r="255" spans="1:8" ht="21" customHeight="1" x14ac:dyDescent="0.4">
      <c r="A255" s="70" t="s">
        <v>36</v>
      </c>
      <c r="B255" s="102">
        <v>5</v>
      </c>
      <c r="C255" s="103">
        <v>0</v>
      </c>
      <c r="D255" s="36">
        <f t="shared" si="115"/>
        <v>5</v>
      </c>
      <c r="E255" s="103">
        <v>0</v>
      </c>
      <c r="F255" s="103">
        <v>0</v>
      </c>
      <c r="G255" s="36">
        <f>E255+F255</f>
        <v>0</v>
      </c>
      <c r="H255" s="104">
        <v>0</v>
      </c>
    </row>
    <row r="256" spans="1:8" ht="21" customHeight="1" x14ac:dyDescent="0.4">
      <c r="A256" s="120" t="s">
        <v>37</v>
      </c>
      <c r="B256" s="113">
        <f t="shared" ref="B256:C256" si="117">B257+B266</f>
        <v>240</v>
      </c>
      <c r="C256" s="114">
        <f t="shared" si="117"/>
        <v>0</v>
      </c>
      <c r="D256" s="56">
        <f t="shared" si="115"/>
        <v>240</v>
      </c>
      <c r="E256" s="114">
        <f t="shared" ref="E256:H256" si="118">E257+E266</f>
        <v>211</v>
      </c>
      <c r="F256" s="114">
        <f t="shared" si="118"/>
        <v>0</v>
      </c>
      <c r="G256" s="114">
        <f>G257+G266</f>
        <v>211</v>
      </c>
      <c r="H256" s="115">
        <f t="shared" si="118"/>
        <v>173</v>
      </c>
    </row>
    <row r="257" spans="1:8" ht="21" customHeight="1" x14ac:dyDescent="0.4">
      <c r="A257" s="121" t="s">
        <v>38</v>
      </c>
      <c r="B257" s="44">
        <f t="shared" ref="B257:C257" si="119">SUM(B258:B261)</f>
        <v>140</v>
      </c>
      <c r="C257" s="31">
        <f t="shared" si="119"/>
        <v>0</v>
      </c>
      <c r="D257" s="46">
        <f t="shared" si="115"/>
        <v>140</v>
      </c>
      <c r="E257" s="31">
        <f t="shared" ref="E257:H257" si="120">SUM(E258:E261)</f>
        <v>90</v>
      </c>
      <c r="F257" s="31">
        <f t="shared" si="120"/>
        <v>0</v>
      </c>
      <c r="G257" s="31">
        <f>SUM(G258:G261)</f>
        <v>90</v>
      </c>
      <c r="H257" s="47">
        <f t="shared" si="120"/>
        <v>69</v>
      </c>
    </row>
    <row r="258" spans="1:8" ht="21" customHeight="1" x14ac:dyDescent="0.4">
      <c r="A258" s="62" t="s">
        <v>70</v>
      </c>
      <c r="B258" s="106"/>
      <c r="C258" s="107"/>
      <c r="D258" s="41"/>
      <c r="E258" s="107"/>
      <c r="F258" s="107"/>
      <c r="G258" s="116"/>
      <c r="H258" s="108"/>
    </row>
    <row r="259" spans="1:8" ht="21" customHeight="1" x14ac:dyDescent="0.4">
      <c r="A259" s="33" t="s">
        <v>115</v>
      </c>
      <c r="B259" s="102">
        <v>80</v>
      </c>
      <c r="C259" s="103">
        <v>0</v>
      </c>
      <c r="D259" s="36">
        <f>B259+C259</f>
        <v>80</v>
      </c>
      <c r="E259" s="103">
        <v>65</v>
      </c>
      <c r="F259" s="103">
        <v>0</v>
      </c>
      <c r="G259" s="36">
        <f>E259+F259</f>
        <v>65</v>
      </c>
      <c r="H259" s="104">
        <v>44</v>
      </c>
    </row>
    <row r="260" spans="1:8" ht="21" customHeight="1" x14ac:dyDescent="0.4">
      <c r="A260" s="33" t="s">
        <v>134</v>
      </c>
      <c r="B260" s="106"/>
      <c r="C260" s="107"/>
      <c r="D260" s="41"/>
      <c r="E260" s="107"/>
      <c r="F260" s="107"/>
      <c r="G260" s="116"/>
      <c r="H260" s="108"/>
    </row>
    <row r="261" spans="1:8" ht="21" customHeight="1" x14ac:dyDescent="0.4">
      <c r="A261" s="33" t="s">
        <v>58</v>
      </c>
      <c r="B261" s="102">
        <v>60</v>
      </c>
      <c r="C261" s="103">
        <v>0</v>
      </c>
      <c r="D261" s="36">
        <f t="shared" ref="D261:D274" si="121">B261+C261</f>
        <v>60</v>
      </c>
      <c r="E261" s="103">
        <v>25</v>
      </c>
      <c r="F261" s="103">
        <v>0</v>
      </c>
      <c r="G261" s="36">
        <f>E261+F261</f>
        <v>25</v>
      </c>
      <c r="H261" s="104">
        <v>25</v>
      </c>
    </row>
    <row r="262" spans="1:8" ht="21" customHeight="1" x14ac:dyDescent="0.4">
      <c r="A262" s="62" t="s">
        <v>71</v>
      </c>
      <c r="B262" s="99"/>
      <c r="C262" s="100"/>
      <c r="D262" s="56"/>
      <c r="E262" s="100"/>
      <c r="F262" s="100"/>
      <c r="G262" s="56"/>
      <c r="H262" s="115"/>
    </row>
    <row r="263" spans="1:8" ht="21" customHeight="1" x14ac:dyDescent="0.4">
      <c r="A263" s="62" t="s">
        <v>192</v>
      </c>
      <c r="B263" s="99"/>
      <c r="C263" s="100"/>
      <c r="D263" s="56"/>
      <c r="E263" s="100"/>
      <c r="F263" s="100"/>
      <c r="G263" s="56"/>
      <c r="H263" s="115"/>
    </row>
    <row r="264" spans="1:8" ht="21" customHeight="1" x14ac:dyDescent="0.4">
      <c r="A264" s="62" t="s">
        <v>193</v>
      </c>
      <c r="B264" s="99"/>
      <c r="C264" s="100"/>
      <c r="D264" s="56"/>
      <c r="E264" s="100"/>
      <c r="F264" s="100"/>
      <c r="G264" s="56"/>
      <c r="H264" s="115"/>
    </row>
    <row r="265" spans="1:8" ht="21" customHeight="1" x14ac:dyDescent="0.4">
      <c r="A265" s="129" t="s">
        <v>194</v>
      </c>
      <c r="B265" s="99"/>
      <c r="C265" s="100"/>
      <c r="D265" s="56"/>
      <c r="E265" s="100"/>
      <c r="F265" s="100"/>
      <c r="G265" s="56"/>
      <c r="H265" s="115"/>
    </row>
    <row r="266" spans="1:8" ht="21" customHeight="1" x14ac:dyDescent="0.4">
      <c r="A266" s="27" t="s">
        <v>39</v>
      </c>
      <c r="B266" s="63">
        <f t="shared" ref="B266:C266" si="122">SUM(B267:B269)</f>
        <v>100</v>
      </c>
      <c r="C266" s="64">
        <f t="shared" si="122"/>
        <v>0</v>
      </c>
      <c r="D266" s="25">
        <f t="shared" si="121"/>
        <v>100</v>
      </c>
      <c r="E266" s="64">
        <f t="shared" ref="E266:H266" si="123">SUM(E267:E269)</f>
        <v>121</v>
      </c>
      <c r="F266" s="64">
        <f t="shared" si="123"/>
        <v>0</v>
      </c>
      <c r="G266" s="64">
        <f t="shared" si="123"/>
        <v>121</v>
      </c>
      <c r="H266" s="65">
        <f t="shared" si="123"/>
        <v>104</v>
      </c>
    </row>
    <row r="267" spans="1:8" ht="21" customHeight="1" x14ac:dyDescent="0.4">
      <c r="A267" s="33" t="s">
        <v>115</v>
      </c>
      <c r="B267" s="102">
        <v>40</v>
      </c>
      <c r="C267" s="103">
        <v>0</v>
      </c>
      <c r="D267" s="36">
        <f t="shared" si="121"/>
        <v>40</v>
      </c>
      <c r="E267" s="103">
        <v>62</v>
      </c>
      <c r="F267" s="103">
        <v>0</v>
      </c>
      <c r="G267" s="36">
        <f>E267+F267</f>
        <v>62</v>
      </c>
      <c r="H267" s="104">
        <v>58</v>
      </c>
    </row>
    <row r="268" spans="1:8" ht="21" customHeight="1" x14ac:dyDescent="0.4">
      <c r="A268" s="62" t="s">
        <v>71</v>
      </c>
      <c r="B268" s="130"/>
      <c r="C268" s="100"/>
      <c r="D268" s="56"/>
      <c r="E268" s="100"/>
      <c r="F268" s="100"/>
      <c r="G268" s="56"/>
      <c r="H268" s="115"/>
    </row>
    <row r="269" spans="1:8" ht="21" customHeight="1" x14ac:dyDescent="0.4">
      <c r="A269" s="33" t="s">
        <v>114</v>
      </c>
      <c r="B269" s="102">
        <v>60</v>
      </c>
      <c r="C269" s="103">
        <v>0</v>
      </c>
      <c r="D269" s="36">
        <f t="shared" si="121"/>
        <v>60</v>
      </c>
      <c r="E269" s="103">
        <v>59</v>
      </c>
      <c r="F269" s="103">
        <v>0</v>
      </c>
      <c r="G269" s="36">
        <f>E269+F269</f>
        <v>59</v>
      </c>
      <c r="H269" s="104">
        <v>46</v>
      </c>
    </row>
    <row r="270" spans="1:8" ht="21" customHeight="1" x14ac:dyDescent="0.4">
      <c r="A270" s="120" t="s">
        <v>153</v>
      </c>
      <c r="B270" s="113">
        <f t="shared" ref="B270:C270" si="124">B271+B278</f>
        <v>109</v>
      </c>
      <c r="C270" s="114">
        <f t="shared" si="124"/>
        <v>0</v>
      </c>
      <c r="D270" s="56">
        <f t="shared" si="121"/>
        <v>109</v>
      </c>
      <c r="E270" s="114">
        <f t="shared" ref="E270:H270" si="125">E271+E278</f>
        <v>127</v>
      </c>
      <c r="F270" s="114">
        <f t="shared" si="125"/>
        <v>0</v>
      </c>
      <c r="G270" s="114">
        <f>G271+G278</f>
        <v>127</v>
      </c>
      <c r="H270" s="115">
        <f t="shared" si="125"/>
        <v>103</v>
      </c>
    </row>
    <row r="271" spans="1:8" ht="21" customHeight="1" x14ac:dyDescent="0.4">
      <c r="A271" s="121" t="s">
        <v>38</v>
      </c>
      <c r="B271" s="44">
        <f t="shared" ref="B271:C271" si="126">SUM(B272:B277)</f>
        <v>58</v>
      </c>
      <c r="C271" s="31">
        <f t="shared" si="126"/>
        <v>0</v>
      </c>
      <c r="D271" s="46">
        <f t="shared" si="121"/>
        <v>58</v>
      </c>
      <c r="E271" s="31">
        <f t="shared" ref="E271:H271" si="127">SUM(E272:E277)</f>
        <v>56</v>
      </c>
      <c r="F271" s="31">
        <f t="shared" si="127"/>
        <v>0</v>
      </c>
      <c r="G271" s="31">
        <f>SUM(G272:G277)</f>
        <v>56</v>
      </c>
      <c r="H271" s="47">
        <f t="shared" si="127"/>
        <v>41</v>
      </c>
    </row>
    <row r="272" spans="1:8" ht="21" customHeight="1" x14ac:dyDescent="0.4">
      <c r="A272" s="62" t="s">
        <v>154</v>
      </c>
      <c r="B272" s="109">
        <v>21</v>
      </c>
      <c r="C272" s="103">
        <v>0</v>
      </c>
      <c r="D272" s="36">
        <f t="shared" si="121"/>
        <v>21</v>
      </c>
      <c r="E272" s="103">
        <v>32</v>
      </c>
      <c r="F272" s="103">
        <v>0</v>
      </c>
      <c r="G272" s="36">
        <f>E272+F272</f>
        <v>32</v>
      </c>
      <c r="H272" s="104">
        <v>25</v>
      </c>
    </row>
    <row r="273" spans="1:8" ht="21" customHeight="1" x14ac:dyDescent="0.4">
      <c r="A273" s="33" t="s">
        <v>155</v>
      </c>
      <c r="B273" s="102">
        <v>22</v>
      </c>
      <c r="C273" s="103">
        <v>0</v>
      </c>
      <c r="D273" s="36">
        <f t="shared" si="121"/>
        <v>22</v>
      </c>
      <c r="E273" s="103">
        <v>10</v>
      </c>
      <c r="F273" s="103">
        <v>0</v>
      </c>
      <c r="G273" s="36">
        <f>E273+F273</f>
        <v>10</v>
      </c>
      <c r="H273" s="104">
        <v>8</v>
      </c>
    </row>
    <row r="274" spans="1:8" ht="21" customHeight="1" x14ac:dyDescent="0.4">
      <c r="A274" s="33" t="s">
        <v>148</v>
      </c>
      <c r="B274" s="102">
        <v>15</v>
      </c>
      <c r="C274" s="103">
        <v>0</v>
      </c>
      <c r="D274" s="36">
        <f t="shared" si="121"/>
        <v>15</v>
      </c>
      <c r="E274" s="103">
        <v>14</v>
      </c>
      <c r="F274" s="103">
        <v>0</v>
      </c>
      <c r="G274" s="36">
        <f>E274+F274</f>
        <v>14</v>
      </c>
      <c r="H274" s="104">
        <v>8</v>
      </c>
    </row>
    <row r="275" spans="1:8" ht="21" customHeight="1" x14ac:dyDescent="0.4">
      <c r="A275" s="33" t="s">
        <v>185</v>
      </c>
      <c r="B275" s="106"/>
      <c r="C275" s="107"/>
      <c r="D275" s="41"/>
      <c r="E275" s="107"/>
      <c r="F275" s="107"/>
      <c r="G275" s="116"/>
      <c r="H275" s="108"/>
    </row>
    <row r="276" spans="1:8" ht="21" customHeight="1" x14ac:dyDescent="0.4">
      <c r="A276" s="33" t="s">
        <v>156</v>
      </c>
      <c r="B276" s="106"/>
      <c r="C276" s="107"/>
      <c r="D276" s="41"/>
      <c r="E276" s="107"/>
      <c r="F276" s="107"/>
      <c r="G276" s="116"/>
      <c r="H276" s="108"/>
    </row>
    <row r="277" spans="1:8" ht="21" customHeight="1" x14ac:dyDescent="0.4">
      <c r="A277" s="33" t="s">
        <v>120</v>
      </c>
      <c r="B277" s="106"/>
      <c r="C277" s="107"/>
      <c r="D277" s="41"/>
      <c r="E277" s="107"/>
      <c r="F277" s="107"/>
      <c r="G277" s="116"/>
      <c r="H277" s="108"/>
    </row>
    <row r="278" spans="1:8" ht="21" customHeight="1" x14ac:dyDescent="0.4">
      <c r="A278" s="27" t="s">
        <v>39</v>
      </c>
      <c r="B278" s="67">
        <f t="shared" ref="B278:H278" si="128">SUM(B279:B283)</f>
        <v>51</v>
      </c>
      <c r="C278" s="64">
        <f t="shared" si="128"/>
        <v>0</v>
      </c>
      <c r="D278" s="64">
        <f t="shared" si="128"/>
        <v>51</v>
      </c>
      <c r="E278" s="64">
        <f t="shared" si="128"/>
        <v>71</v>
      </c>
      <c r="F278" s="64">
        <f t="shared" si="128"/>
        <v>0</v>
      </c>
      <c r="G278" s="64">
        <f t="shared" si="128"/>
        <v>71</v>
      </c>
      <c r="H278" s="65">
        <f t="shared" si="128"/>
        <v>62</v>
      </c>
    </row>
    <row r="279" spans="1:8" ht="21" customHeight="1" x14ac:dyDescent="0.4">
      <c r="A279" s="33" t="s">
        <v>156</v>
      </c>
      <c r="B279" s="106"/>
      <c r="C279" s="107"/>
      <c r="D279" s="41"/>
      <c r="E279" s="107"/>
      <c r="F279" s="107"/>
      <c r="G279" s="116"/>
      <c r="H279" s="108"/>
    </row>
    <row r="280" spans="1:8" ht="21" customHeight="1" x14ac:dyDescent="0.4">
      <c r="A280" s="62" t="s">
        <v>154</v>
      </c>
      <c r="B280" s="102">
        <v>15</v>
      </c>
      <c r="C280" s="103">
        <v>0</v>
      </c>
      <c r="D280" s="36">
        <f>B280+C280</f>
        <v>15</v>
      </c>
      <c r="E280" s="103">
        <v>24</v>
      </c>
      <c r="F280" s="103">
        <v>0</v>
      </c>
      <c r="G280" s="36">
        <f>E280+F280</f>
        <v>24</v>
      </c>
      <c r="H280" s="104">
        <v>21</v>
      </c>
    </row>
    <row r="281" spans="1:8" ht="21" customHeight="1" x14ac:dyDescent="0.4">
      <c r="A281" s="33" t="s">
        <v>155</v>
      </c>
      <c r="B281" s="102">
        <v>21</v>
      </c>
      <c r="C281" s="103">
        <v>0</v>
      </c>
      <c r="D281" s="36">
        <f>B281+C281</f>
        <v>21</v>
      </c>
      <c r="E281" s="103">
        <v>26</v>
      </c>
      <c r="F281" s="103">
        <v>0</v>
      </c>
      <c r="G281" s="36">
        <f>E281+F281</f>
        <v>26</v>
      </c>
      <c r="H281" s="104">
        <v>25</v>
      </c>
    </row>
    <row r="282" spans="1:8" ht="21" customHeight="1" x14ac:dyDescent="0.4">
      <c r="A282" s="33" t="s">
        <v>185</v>
      </c>
      <c r="B282" s="106"/>
      <c r="C282" s="107"/>
      <c r="D282" s="41"/>
      <c r="E282" s="107"/>
      <c r="F282" s="107"/>
      <c r="G282" s="116"/>
      <c r="H282" s="108"/>
    </row>
    <row r="283" spans="1:8" ht="21" customHeight="1" x14ac:dyDescent="0.4">
      <c r="A283" s="33" t="s">
        <v>148</v>
      </c>
      <c r="B283" s="102">
        <v>15</v>
      </c>
      <c r="C283" s="103">
        <v>0</v>
      </c>
      <c r="D283" s="36">
        <f>B283+C283</f>
        <v>15</v>
      </c>
      <c r="E283" s="103">
        <v>21</v>
      </c>
      <c r="F283" s="103">
        <v>0</v>
      </c>
      <c r="G283" s="36">
        <f>E283+F283</f>
        <v>21</v>
      </c>
      <c r="H283" s="104">
        <v>16</v>
      </c>
    </row>
  </sheetData>
  <mergeCells count="6">
    <mergeCell ref="B4:D4"/>
    <mergeCell ref="E4:G4"/>
    <mergeCell ref="H4:H5"/>
    <mergeCell ref="A1:H1"/>
    <mergeCell ref="A2:H2"/>
    <mergeCell ref="B3:H3"/>
  </mergeCells>
  <pageMargins left="0.39370078740157483" right="0.15748031496062992" top="0.51181102362204722" bottom="0.39370078740157483" header="0.31496062992125984" footer="0.31496062992125984"/>
  <pageSetup paperSize="9" orientation="portrait" r:id="rId1"/>
  <headerFooter>
    <oddHeader>&amp;R&amp;9&amp;P/&amp;N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zoomScale="115" zoomScaleNormal="115" workbookViewId="0">
      <pane ySplit="5" topLeftCell="A6" activePane="bottomLeft" state="frozen"/>
      <selection pane="bottomLeft" activeCell="A11" sqref="A11"/>
    </sheetView>
  </sheetViews>
  <sheetFormatPr defaultRowHeight="21" customHeight="1" x14ac:dyDescent="0.4"/>
  <cols>
    <col min="1" max="1" width="39.5703125" style="1" customWidth="1"/>
    <col min="2" max="2" width="4.28515625" style="1" customWidth="1"/>
    <col min="3" max="3" width="4.140625" style="1" customWidth="1"/>
    <col min="4" max="4" width="4.42578125" style="1" bestFit="1" customWidth="1"/>
    <col min="5" max="5" width="3.85546875" style="1" customWidth="1"/>
    <col min="6" max="7" width="4.140625" style="1" customWidth="1"/>
    <col min="8" max="8" width="3.85546875" style="1" customWidth="1"/>
    <col min="9" max="16384" width="9.140625" style="1"/>
  </cols>
  <sheetData>
    <row r="1" spans="1:8" ht="21" customHeight="1" x14ac:dyDescent="0.4">
      <c r="A1" s="261" t="s">
        <v>0</v>
      </c>
      <c r="B1" s="261"/>
      <c r="C1" s="261"/>
      <c r="D1" s="261"/>
      <c r="E1" s="261"/>
      <c r="F1" s="261"/>
      <c r="G1" s="261"/>
      <c r="H1" s="261"/>
    </row>
    <row r="2" spans="1:8" ht="21" customHeight="1" x14ac:dyDescent="0.4">
      <c r="A2" s="262" t="s">
        <v>210</v>
      </c>
      <c r="B2" s="262"/>
      <c r="C2" s="262"/>
      <c r="D2" s="262"/>
      <c r="E2" s="262"/>
      <c r="F2" s="262"/>
      <c r="G2" s="262"/>
      <c r="H2" s="262"/>
    </row>
    <row r="3" spans="1:8" ht="21" customHeight="1" x14ac:dyDescent="0.4">
      <c r="A3" s="2"/>
      <c r="B3" s="271" t="s">
        <v>179</v>
      </c>
      <c r="C3" s="271"/>
      <c r="D3" s="271"/>
      <c r="E3" s="272"/>
      <c r="F3" s="272"/>
      <c r="G3" s="272"/>
      <c r="H3" s="273"/>
    </row>
    <row r="4" spans="1:8" ht="21" customHeight="1" x14ac:dyDescent="0.4">
      <c r="A4" s="3" t="s">
        <v>137</v>
      </c>
      <c r="B4" s="275" t="s">
        <v>3</v>
      </c>
      <c r="C4" s="276"/>
      <c r="D4" s="276"/>
      <c r="E4" s="272" t="s">
        <v>4</v>
      </c>
      <c r="F4" s="277"/>
      <c r="G4" s="278"/>
      <c r="H4" s="268" t="s">
        <v>5</v>
      </c>
    </row>
    <row r="5" spans="1:8" ht="27.75" thickBot="1" x14ac:dyDescent="0.45">
      <c r="A5" s="4"/>
      <c r="B5" s="145" t="s">
        <v>186</v>
      </c>
      <c r="C5" s="6" t="s">
        <v>187</v>
      </c>
      <c r="D5" s="126" t="s">
        <v>1</v>
      </c>
      <c r="E5" s="6" t="s">
        <v>186</v>
      </c>
      <c r="F5" s="6" t="s">
        <v>187</v>
      </c>
      <c r="G5" s="126" t="s">
        <v>1</v>
      </c>
      <c r="H5" s="269"/>
    </row>
    <row r="6" spans="1:8" ht="21" customHeight="1" x14ac:dyDescent="0.4">
      <c r="A6" s="8" t="s">
        <v>0</v>
      </c>
      <c r="B6" s="10">
        <f t="shared" ref="B6:H6" si="0">SUM(B7:B9)</f>
        <v>2085</v>
      </c>
      <c r="C6" s="10">
        <f t="shared" si="0"/>
        <v>3280</v>
      </c>
      <c r="D6" s="10">
        <f t="shared" si="0"/>
        <v>5365</v>
      </c>
      <c r="E6" s="10">
        <f t="shared" si="0"/>
        <v>4508</v>
      </c>
      <c r="F6" s="10">
        <f t="shared" si="0"/>
        <v>5387</v>
      </c>
      <c r="G6" s="10">
        <f>SUM(G7:G9)</f>
        <v>9810</v>
      </c>
      <c r="H6" s="11">
        <f t="shared" si="0"/>
        <v>4746</v>
      </c>
    </row>
    <row r="7" spans="1:8" ht="21" customHeight="1" x14ac:dyDescent="0.4">
      <c r="A7" s="12" t="s">
        <v>8</v>
      </c>
      <c r="B7" s="142">
        <f t="shared" ref="B7:H7" si="1">B113</f>
        <v>75</v>
      </c>
      <c r="C7" s="142">
        <f t="shared" si="1"/>
        <v>75</v>
      </c>
      <c r="D7" s="142">
        <f t="shared" si="1"/>
        <v>150</v>
      </c>
      <c r="E7" s="142">
        <f t="shared" si="1"/>
        <v>140</v>
      </c>
      <c r="F7" s="142">
        <f t="shared" si="1"/>
        <v>53</v>
      </c>
      <c r="G7" s="142">
        <f>G113</f>
        <v>193</v>
      </c>
      <c r="H7" s="143">
        <f t="shared" si="1"/>
        <v>144</v>
      </c>
    </row>
    <row r="8" spans="1:8" ht="21" customHeight="1" x14ac:dyDescent="0.4">
      <c r="A8" s="12" t="s">
        <v>9</v>
      </c>
      <c r="B8" s="142">
        <f t="shared" ref="B8:H8" si="2">B11+B42+B68+B79+B91+B102+B122+B145+B157+B159+B180+B209+B225+B256+B270</f>
        <v>2010</v>
      </c>
      <c r="C8" s="142">
        <f t="shared" si="2"/>
        <v>3155</v>
      </c>
      <c r="D8" s="142">
        <f t="shared" si="2"/>
        <v>5165</v>
      </c>
      <c r="E8" s="142">
        <f t="shared" si="2"/>
        <v>4368</v>
      </c>
      <c r="F8" s="142">
        <f t="shared" si="2"/>
        <v>5319</v>
      </c>
      <c r="G8" s="142">
        <f>G11+G42+G68+G79+G91+G102+G122+G145+G157+G159+G180+G209+G225+G256+G270</f>
        <v>9602</v>
      </c>
      <c r="H8" s="143">
        <f t="shared" si="2"/>
        <v>4588</v>
      </c>
    </row>
    <row r="9" spans="1:8" ht="21" customHeight="1" thickBot="1" x14ac:dyDescent="0.45">
      <c r="A9" s="14" t="s">
        <v>10</v>
      </c>
      <c r="B9" s="16">
        <f t="shared" ref="B9:H9" si="3">B38+B66+B141+B252</f>
        <v>0</v>
      </c>
      <c r="C9" s="16">
        <f t="shared" si="3"/>
        <v>50</v>
      </c>
      <c r="D9" s="16">
        <f>D38+D66+D141+D252</f>
        <v>50</v>
      </c>
      <c r="E9" s="16">
        <f t="shared" si="3"/>
        <v>0</v>
      </c>
      <c r="F9" s="16">
        <f t="shared" si="3"/>
        <v>15</v>
      </c>
      <c r="G9" s="16">
        <f>G38+G66+G141+G252</f>
        <v>15</v>
      </c>
      <c r="H9" s="17">
        <f t="shared" si="3"/>
        <v>14</v>
      </c>
    </row>
    <row r="10" spans="1:8" ht="21" customHeight="1" x14ac:dyDescent="0.4">
      <c r="A10" s="18" t="s">
        <v>11</v>
      </c>
      <c r="B10" s="19">
        <f>B11+B66</f>
        <v>210</v>
      </c>
      <c r="C10" s="19">
        <f>C11+C66</f>
        <v>595</v>
      </c>
      <c r="D10" s="19">
        <f>D11+D38</f>
        <v>815</v>
      </c>
      <c r="E10" s="19">
        <f>E11+E66</f>
        <v>657</v>
      </c>
      <c r="F10" s="19">
        <f>F11+F66</f>
        <v>1796</v>
      </c>
      <c r="G10" s="19">
        <f>G11+G66</f>
        <v>2453</v>
      </c>
      <c r="H10" s="21">
        <f>H11+H38</f>
        <v>888</v>
      </c>
    </row>
    <row r="11" spans="1:8" ht="21" customHeight="1" x14ac:dyDescent="0.4">
      <c r="A11" s="22" t="s">
        <v>9</v>
      </c>
      <c r="B11" s="24">
        <f t="shared" ref="B11:H11" si="4">B12+B24+B33</f>
        <v>210</v>
      </c>
      <c r="C11" s="24">
        <f t="shared" si="4"/>
        <v>590</v>
      </c>
      <c r="D11" s="24">
        <f t="shared" si="4"/>
        <v>800</v>
      </c>
      <c r="E11" s="24">
        <f t="shared" si="4"/>
        <v>657</v>
      </c>
      <c r="F11" s="24">
        <f t="shared" si="4"/>
        <v>1791</v>
      </c>
      <c r="G11" s="24">
        <f>G12+G24+G33</f>
        <v>2448</v>
      </c>
      <c r="H11" s="26">
        <f t="shared" si="4"/>
        <v>881</v>
      </c>
    </row>
    <row r="12" spans="1:8" ht="21" customHeight="1" x14ac:dyDescent="0.4">
      <c r="A12" s="27" t="s">
        <v>38</v>
      </c>
      <c r="B12" s="31">
        <f t="shared" ref="B12:H12" si="5">SUM(B13:B23)</f>
        <v>210</v>
      </c>
      <c r="C12" s="31">
        <f t="shared" si="5"/>
        <v>275</v>
      </c>
      <c r="D12" s="31">
        <f t="shared" si="5"/>
        <v>485</v>
      </c>
      <c r="E12" s="31">
        <f t="shared" si="5"/>
        <v>657</v>
      </c>
      <c r="F12" s="31">
        <f t="shared" si="5"/>
        <v>729</v>
      </c>
      <c r="G12" s="31">
        <f>SUM(G13:G23)</f>
        <v>1386</v>
      </c>
      <c r="H12" s="32">
        <f t="shared" si="5"/>
        <v>502</v>
      </c>
    </row>
    <row r="13" spans="1:8" ht="21" customHeight="1" x14ac:dyDescent="0.4">
      <c r="A13" s="33" t="s">
        <v>42</v>
      </c>
      <c r="B13" s="37">
        <v>40</v>
      </c>
      <c r="C13" s="37">
        <v>20</v>
      </c>
      <c r="D13" s="36">
        <f t="shared" ref="D13:D30" si="6">B13+C13</f>
        <v>60</v>
      </c>
      <c r="E13" s="35">
        <v>96</v>
      </c>
      <c r="F13" s="35">
        <v>229</v>
      </c>
      <c r="G13" s="36">
        <f t="shared" ref="G13:G23" si="7">E13+F13</f>
        <v>325</v>
      </c>
      <c r="H13" s="38">
        <v>83</v>
      </c>
    </row>
    <row r="14" spans="1:8" ht="21" customHeight="1" x14ac:dyDescent="0.4">
      <c r="A14" s="33" t="s">
        <v>43</v>
      </c>
      <c r="B14" s="37">
        <v>25</v>
      </c>
      <c r="C14" s="37">
        <v>15</v>
      </c>
      <c r="D14" s="36">
        <f t="shared" si="6"/>
        <v>40</v>
      </c>
      <c r="E14" s="35">
        <v>37</v>
      </c>
      <c r="F14" s="35">
        <v>29</v>
      </c>
      <c r="G14" s="36">
        <f t="shared" si="7"/>
        <v>66</v>
      </c>
      <c r="H14" s="38">
        <v>41</v>
      </c>
    </row>
    <row r="15" spans="1:8" ht="21" customHeight="1" x14ac:dyDescent="0.4">
      <c r="A15" s="33" t="s">
        <v>44</v>
      </c>
      <c r="B15" s="37">
        <v>25</v>
      </c>
      <c r="C15" s="37">
        <v>15</v>
      </c>
      <c r="D15" s="36">
        <f t="shared" si="6"/>
        <v>40</v>
      </c>
      <c r="E15" s="35">
        <v>87</v>
      </c>
      <c r="F15" s="35">
        <v>168</v>
      </c>
      <c r="G15" s="36">
        <f t="shared" si="7"/>
        <v>255</v>
      </c>
      <c r="H15" s="38">
        <v>68</v>
      </c>
    </row>
    <row r="16" spans="1:8" ht="21" customHeight="1" x14ac:dyDescent="0.4">
      <c r="A16" s="33" t="s">
        <v>139</v>
      </c>
      <c r="B16" s="37">
        <v>20</v>
      </c>
      <c r="C16" s="37">
        <v>50</v>
      </c>
      <c r="D16" s="36">
        <f t="shared" si="6"/>
        <v>70</v>
      </c>
      <c r="E16" s="35">
        <v>79</v>
      </c>
      <c r="F16" s="35">
        <v>34</v>
      </c>
      <c r="G16" s="36">
        <f t="shared" si="7"/>
        <v>113</v>
      </c>
      <c r="H16" s="38">
        <v>64</v>
      </c>
    </row>
    <row r="17" spans="1:8" ht="21" customHeight="1" x14ac:dyDescent="0.4">
      <c r="A17" s="33" t="s">
        <v>140</v>
      </c>
      <c r="B17" s="37">
        <v>10</v>
      </c>
      <c r="C17" s="37">
        <v>20</v>
      </c>
      <c r="D17" s="36">
        <f t="shared" si="6"/>
        <v>30</v>
      </c>
      <c r="E17" s="35">
        <v>82</v>
      </c>
      <c r="F17" s="35">
        <v>27</v>
      </c>
      <c r="G17" s="36">
        <f t="shared" si="7"/>
        <v>109</v>
      </c>
      <c r="H17" s="38">
        <v>44</v>
      </c>
    </row>
    <row r="18" spans="1:8" ht="21" customHeight="1" x14ac:dyDescent="0.4">
      <c r="A18" s="33" t="s">
        <v>141</v>
      </c>
      <c r="B18" s="37">
        <v>20</v>
      </c>
      <c r="C18" s="37">
        <v>10</v>
      </c>
      <c r="D18" s="36">
        <f t="shared" si="6"/>
        <v>30</v>
      </c>
      <c r="E18" s="35">
        <v>31</v>
      </c>
      <c r="F18" s="35">
        <v>2</v>
      </c>
      <c r="G18" s="36">
        <f t="shared" si="7"/>
        <v>33</v>
      </c>
      <c r="H18" s="38">
        <v>16</v>
      </c>
    </row>
    <row r="19" spans="1:8" ht="21" customHeight="1" x14ac:dyDescent="0.4">
      <c r="A19" s="33" t="s">
        <v>142</v>
      </c>
      <c r="B19" s="37">
        <v>20</v>
      </c>
      <c r="C19" s="37">
        <v>10</v>
      </c>
      <c r="D19" s="36">
        <f t="shared" si="6"/>
        <v>30</v>
      </c>
      <c r="E19" s="35">
        <v>112</v>
      </c>
      <c r="F19" s="35">
        <v>56</v>
      </c>
      <c r="G19" s="36">
        <f t="shared" si="7"/>
        <v>168</v>
      </c>
      <c r="H19" s="38">
        <v>36</v>
      </c>
    </row>
    <row r="20" spans="1:8" ht="21" customHeight="1" x14ac:dyDescent="0.4">
      <c r="A20" s="33" t="s">
        <v>180</v>
      </c>
      <c r="B20" s="37">
        <v>5</v>
      </c>
      <c r="C20" s="37">
        <v>25</v>
      </c>
      <c r="D20" s="36">
        <f t="shared" si="6"/>
        <v>30</v>
      </c>
      <c r="E20" s="35">
        <v>18</v>
      </c>
      <c r="F20" s="35">
        <v>60</v>
      </c>
      <c r="G20" s="36">
        <f t="shared" si="7"/>
        <v>78</v>
      </c>
      <c r="H20" s="38">
        <v>30</v>
      </c>
    </row>
    <row r="21" spans="1:8" ht="21" customHeight="1" x14ac:dyDescent="0.4">
      <c r="A21" s="33" t="s">
        <v>143</v>
      </c>
      <c r="B21" s="37">
        <v>10</v>
      </c>
      <c r="C21" s="37">
        <v>25</v>
      </c>
      <c r="D21" s="36">
        <f t="shared" si="6"/>
        <v>35</v>
      </c>
      <c r="E21" s="35">
        <v>27</v>
      </c>
      <c r="F21" s="35">
        <v>37</v>
      </c>
      <c r="G21" s="36">
        <f t="shared" si="7"/>
        <v>64</v>
      </c>
      <c r="H21" s="38">
        <v>30</v>
      </c>
    </row>
    <row r="22" spans="1:8" ht="21" customHeight="1" x14ac:dyDescent="0.4">
      <c r="A22" s="33" t="s">
        <v>144</v>
      </c>
      <c r="B22" s="37">
        <v>20</v>
      </c>
      <c r="C22" s="37">
        <v>70</v>
      </c>
      <c r="D22" s="36">
        <f t="shared" si="6"/>
        <v>90</v>
      </c>
      <c r="E22" s="35">
        <v>53</v>
      </c>
      <c r="F22" s="35">
        <v>67</v>
      </c>
      <c r="G22" s="36">
        <f t="shared" si="7"/>
        <v>120</v>
      </c>
      <c r="H22" s="38">
        <v>61</v>
      </c>
    </row>
    <row r="23" spans="1:8" ht="21" customHeight="1" x14ac:dyDescent="0.4">
      <c r="A23" s="33" t="s">
        <v>145</v>
      </c>
      <c r="B23" s="37">
        <v>15</v>
      </c>
      <c r="C23" s="37">
        <v>15</v>
      </c>
      <c r="D23" s="36">
        <f t="shared" si="6"/>
        <v>30</v>
      </c>
      <c r="E23" s="35">
        <v>35</v>
      </c>
      <c r="F23" s="35">
        <v>20</v>
      </c>
      <c r="G23" s="36">
        <f t="shared" si="7"/>
        <v>55</v>
      </c>
      <c r="H23" s="38">
        <v>29</v>
      </c>
    </row>
    <row r="24" spans="1:8" ht="21" customHeight="1" x14ac:dyDescent="0.4">
      <c r="A24" s="27" t="s">
        <v>39</v>
      </c>
      <c r="B24" s="45">
        <f t="shared" ref="B24:H24" si="8">SUM(B25:B32)</f>
        <v>0</v>
      </c>
      <c r="C24" s="45">
        <f t="shared" si="8"/>
        <v>165</v>
      </c>
      <c r="D24" s="45">
        <f t="shared" si="8"/>
        <v>165</v>
      </c>
      <c r="E24" s="45">
        <f t="shared" si="8"/>
        <v>0</v>
      </c>
      <c r="F24" s="45">
        <f t="shared" si="8"/>
        <v>526</v>
      </c>
      <c r="G24" s="45">
        <f t="shared" si="8"/>
        <v>526</v>
      </c>
      <c r="H24" s="47">
        <f t="shared" si="8"/>
        <v>196</v>
      </c>
    </row>
    <row r="25" spans="1:8" ht="21" customHeight="1" x14ac:dyDescent="0.4">
      <c r="A25" s="33" t="s">
        <v>48</v>
      </c>
      <c r="B25" s="37">
        <v>0</v>
      </c>
      <c r="C25" s="37">
        <v>30</v>
      </c>
      <c r="D25" s="36">
        <f t="shared" si="6"/>
        <v>30</v>
      </c>
      <c r="E25" s="35">
        <v>0</v>
      </c>
      <c r="F25" s="35">
        <v>204</v>
      </c>
      <c r="G25" s="36">
        <f>E25+F25</f>
        <v>204</v>
      </c>
      <c r="H25" s="38">
        <v>35</v>
      </c>
    </row>
    <row r="26" spans="1:8" ht="21" customHeight="1" x14ac:dyDescent="0.4">
      <c r="A26" s="33" t="s">
        <v>49</v>
      </c>
      <c r="B26" s="42"/>
      <c r="C26" s="42"/>
      <c r="D26" s="42"/>
      <c r="E26" s="40"/>
      <c r="F26" s="40"/>
      <c r="G26" s="40"/>
      <c r="H26" s="43"/>
    </row>
    <row r="27" spans="1:8" ht="21" customHeight="1" x14ac:dyDescent="0.4">
      <c r="A27" s="33" t="s">
        <v>46</v>
      </c>
      <c r="B27" s="37">
        <v>0</v>
      </c>
      <c r="C27" s="37">
        <v>15</v>
      </c>
      <c r="D27" s="36">
        <f t="shared" si="6"/>
        <v>15</v>
      </c>
      <c r="E27" s="35">
        <v>0</v>
      </c>
      <c r="F27" s="35">
        <v>49</v>
      </c>
      <c r="G27" s="36">
        <f>E27+F27</f>
        <v>49</v>
      </c>
      <c r="H27" s="38">
        <v>26</v>
      </c>
    </row>
    <row r="28" spans="1:8" ht="21" customHeight="1" x14ac:dyDescent="0.4">
      <c r="A28" s="33" t="s">
        <v>159</v>
      </c>
      <c r="B28" s="37">
        <v>0</v>
      </c>
      <c r="C28" s="37">
        <v>20</v>
      </c>
      <c r="D28" s="36">
        <f t="shared" si="6"/>
        <v>20</v>
      </c>
      <c r="E28" s="35">
        <v>0</v>
      </c>
      <c r="F28" s="35">
        <v>76</v>
      </c>
      <c r="G28" s="36">
        <f>E28+F28</f>
        <v>76</v>
      </c>
      <c r="H28" s="38">
        <v>35</v>
      </c>
    </row>
    <row r="29" spans="1:8" ht="21" customHeight="1" x14ac:dyDescent="0.4">
      <c r="A29" s="33" t="s">
        <v>50</v>
      </c>
      <c r="B29" s="51"/>
      <c r="C29" s="51"/>
      <c r="D29" s="51"/>
      <c r="E29" s="49"/>
      <c r="F29" s="49"/>
      <c r="G29" s="49"/>
      <c r="H29" s="52"/>
    </row>
    <row r="30" spans="1:8" ht="21" customHeight="1" x14ac:dyDescent="0.4">
      <c r="A30" s="33" t="s">
        <v>165</v>
      </c>
      <c r="B30" s="37">
        <v>0</v>
      </c>
      <c r="C30" s="37">
        <v>30</v>
      </c>
      <c r="D30" s="36">
        <f t="shared" si="6"/>
        <v>30</v>
      </c>
      <c r="E30" s="35">
        <v>0</v>
      </c>
      <c r="F30" s="35">
        <v>104</v>
      </c>
      <c r="G30" s="36">
        <f>E30+F30</f>
        <v>104</v>
      </c>
      <c r="H30" s="38">
        <v>35</v>
      </c>
    </row>
    <row r="31" spans="1:8" ht="21" customHeight="1" x14ac:dyDescent="0.4">
      <c r="A31" s="33" t="s">
        <v>51</v>
      </c>
      <c r="B31" s="42"/>
      <c r="C31" s="42"/>
      <c r="D31" s="42"/>
      <c r="E31" s="40"/>
      <c r="F31" s="40"/>
      <c r="G31" s="40"/>
      <c r="H31" s="43"/>
    </row>
    <row r="32" spans="1:8" ht="21" customHeight="1" x14ac:dyDescent="0.4">
      <c r="A32" s="33" t="s">
        <v>52</v>
      </c>
      <c r="B32" s="37">
        <v>0</v>
      </c>
      <c r="C32" s="37">
        <v>70</v>
      </c>
      <c r="D32" s="36">
        <f>B32+C32</f>
        <v>70</v>
      </c>
      <c r="E32" s="35">
        <v>0</v>
      </c>
      <c r="F32" s="35">
        <v>93</v>
      </c>
      <c r="G32" s="36">
        <f>E32+F32</f>
        <v>93</v>
      </c>
      <c r="H32" s="38">
        <v>65</v>
      </c>
    </row>
    <row r="33" spans="1:8" ht="21" customHeight="1" x14ac:dyDescent="0.4">
      <c r="A33" s="27" t="s">
        <v>40</v>
      </c>
      <c r="B33" s="45">
        <f t="shared" ref="B33:H33" si="9">SUM(B34:B37)</f>
        <v>0</v>
      </c>
      <c r="C33" s="45">
        <f t="shared" si="9"/>
        <v>150</v>
      </c>
      <c r="D33" s="45">
        <f t="shared" si="9"/>
        <v>150</v>
      </c>
      <c r="E33" s="45">
        <f t="shared" si="9"/>
        <v>0</v>
      </c>
      <c r="F33" s="45">
        <f t="shared" si="9"/>
        <v>536</v>
      </c>
      <c r="G33" s="45">
        <f t="shared" si="9"/>
        <v>536</v>
      </c>
      <c r="H33" s="47">
        <f t="shared" si="9"/>
        <v>183</v>
      </c>
    </row>
    <row r="34" spans="1:8" ht="21" customHeight="1" x14ac:dyDescent="0.4">
      <c r="A34" s="33" t="s">
        <v>53</v>
      </c>
      <c r="B34" s="37">
        <v>0</v>
      </c>
      <c r="C34" s="37">
        <v>60</v>
      </c>
      <c r="D34" s="36">
        <f>B34+C34</f>
        <v>60</v>
      </c>
      <c r="E34" s="35">
        <v>0</v>
      </c>
      <c r="F34" s="35">
        <v>271</v>
      </c>
      <c r="G34" s="36">
        <f>E34+F34</f>
        <v>271</v>
      </c>
      <c r="H34" s="38">
        <v>72</v>
      </c>
    </row>
    <row r="35" spans="1:8" ht="21" customHeight="1" x14ac:dyDescent="0.4">
      <c r="A35" s="33" t="s">
        <v>54</v>
      </c>
      <c r="B35" s="37">
        <v>0</v>
      </c>
      <c r="C35" s="37">
        <v>30</v>
      </c>
      <c r="D35" s="36">
        <f t="shared" ref="D35:D40" si="10">B35+C35</f>
        <v>30</v>
      </c>
      <c r="E35" s="35">
        <v>0</v>
      </c>
      <c r="F35" s="35">
        <v>51</v>
      </c>
      <c r="G35" s="36">
        <f>E35+F35</f>
        <v>51</v>
      </c>
      <c r="H35" s="38">
        <v>35</v>
      </c>
    </row>
    <row r="36" spans="1:8" ht="21" customHeight="1" x14ac:dyDescent="0.4">
      <c r="A36" s="33" t="s">
        <v>55</v>
      </c>
      <c r="B36" s="37">
        <v>0</v>
      </c>
      <c r="C36" s="37">
        <v>30</v>
      </c>
      <c r="D36" s="36">
        <f t="shared" si="10"/>
        <v>30</v>
      </c>
      <c r="E36" s="35">
        <v>0</v>
      </c>
      <c r="F36" s="35">
        <v>170</v>
      </c>
      <c r="G36" s="36">
        <f>E36+F36</f>
        <v>170</v>
      </c>
      <c r="H36" s="38">
        <v>36</v>
      </c>
    </row>
    <row r="37" spans="1:8" ht="21" customHeight="1" x14ac:dyDescent="0.4">
      <c r="A37" s="33" t="s">
        <v>56</v>
      </c>
      <c r="B37" s="37">
        <v>0</v>
      </c>
      <c r="C37" s="37">
        <v>30</v>
      </c>
      <c r="D37" s="36">
        <f t="shared" si="10"/>
        <v>30</v>
      </c>
      <c r="E37" s="35">
        <v>0</v>
      </c>
      <c r="F37" s="35">
        <v>44</v>
      </c>
      <c r="G37" s="36">
        <f>E37+F37</f>
        <v>44</v>
      </c>
      <c r="H37" s="38">
        <v>40</v>
      </c>
    </row>
    <row r="38" spans="1:8" ht="21" customHeight="1" x14ac:dyDescent="0.4">
      <c r="A38" s="22" t="s">
        <v>10</v>
      </c>
      <c r="B38" s="25">
        <f t="shared" ref="B38:H38" si="11">SUM(B39:B40)</f>
        <v>0</v>
      </c>
      <c r="C38" s="25">
        <f t="shared" si="11"/>
        <v>15</v>
      </c>
      <c r="D38" s="25">
        <f t="shared" si="11"/>
        <v>15</v>
      </c>
      <c r="E38" s="25">
        <f t="shared" si="11"/>
        <v>0</v>
      </c>
      <c r="F38" s="25">
        <f t="shared" si="11"/>
        <v>8</v>
      </c>
      <c r="G38" s="25">
        <f t="shared" si="11"/>
        <v>8</v>
      </c>
      <c r="H38" s="26">
        <f t="shared" si="11"/>
        <v>7</v>
      </c>
    </row>
    <row r="39" spans="1:8" ht="21" customHeight="1" x14ac:dyDescent="0.4">
      <c r="A39" s="33" t="s">
        <v>57</v>
      </c>
      <c r="B39" s="37">
        <v>0</v>
      </c>
      <c r="C39" s="37">
        <v>5</v>
      </c>
      <c r="D39" s="36">
        <f t="shared" si="10"/>
        <v>5</v>
      </c>
      <c r="E39" s="35">
        <v>0</v>
      </c>
      <c r="F39" s="35">
        <v>2</v>
      </c>
      <c r="G39" s="36">
        <f>E39+F39</f>
        <v>2</v>
      </c>
      <c r="H39" s="38">
        <v>1</v>
      </c>
    </row>
    <row r="40" spans="1:8" ht="21" customHeight="1" x14ac:dyDescent="0.4">
      <c r="A40" s="33" t="s">
        <v>47</v>
      </c>
      <c r="B40" s="37">
        <v>0</v>
      </c>
      <c r="C40" s="37">
        <v>10</v>
      </c>
      <c r="D40" s="36">
        <f t="shared" si="10"/>
        <v>10</v>
      </c>
      <c r="E40" s="35">
        <v>0</v>
      </c>
      <c r="F40" s="35">
        <v>6</v>
      </c>
      <c r="G40" s="36">
        <f>E40+F40</f>
        <v>6</v>
      </c>
      <c r="H40" s="38">
        <v>6</v>
      </c>
    </row>
    <row r="41" spans="1:8" ht="21" customHeight="1" x14ac:dyDescent="0.4">
      <c r="A41" s="18" t="s">
        <v>12</v>
      </c>
      <c r="B41" s="56">
        <f t="shared" ref="B41:H41" si="12">B42+B66</f>
        <v>170</v>
      </c>
      <c r="C41" s="56">
        <f t="shared" si="12"/>
        <v>645</v>
      </c>
      <c r="D41" s="56">
        <f t="shared" si="12"/>
        <v>815</v>
      </c>
      <c r="E41" s="56">
        <f t="shared" si="12"/>
        <v>923</v>
      </c>
      <c r="F41" s="56">
        <f t="shared" si="12"/>
        <v>1826</v>
      </c>
      <c r="G41" s="56">
        <f>G42+G66</f>
        <v>2749</v>
      </c>
      <c r="H41" s="57">
        <f t="shared" si="12"/>
        <v>1291</v>
      </c>
    </row>
    <row r="42" spans="1:8" ht="21" customHeight="1" x14ac:dyDescent="0.4">
      <c r="A42" s="22" t="s">
        <v>9</v>
      </c>
      <c r="B42" s="25">
        <f t="shared" ref="B42:H42" si="13">B43+B51</f>
        <v>170</v>
      </c>
      <c r="C42" s="25">
        <f t="shared" si="13"/>
        <v>640</v>
      </c>
      <c r="D42" s="25">
        <f t="shared" si="13"/>
        <v>810</v>
      </c>
      <c r="E42" s="25">
        <f t="shared" si="13"/>
        <v>923</v>
      </c>
      <c r="F42" s="25">
        <f t="shared" si="13"/>
        <v>1821</v>
      </c>
      <c r="G42" s="25">
        <f>G43+G51</f>
        <v>2744</v>
      </c>
      <c r="H42" s="26">
        <f t="shared" si="13"/>
        <v>1286</v>
      </c>
    </row>
    <row r="43" spans="1:8" ht="21" customHeight="1" x14ac:dyDescent="0.4">
      <c r="A43" s="27" t="s">
        <v>38</v>
      </c>
      <c r="B43" s="31">
        <f t="shared" ref="B43:H43" si="14">SUM(B44:B50)</f>
        <v>170</v>
      </c>
      <c r="C43" s="31">
        <f t="shared" si="14"/>
        <v>130</v>
      </c>
      <c r="D43" s="31">
        <f t="shared" si="14"/>
        <v>300</v>
      </c>
      <c r="E43" s="31">
        <f t="shared" si="14"/>
        <v>923</v>
      </c>
      <c r="F43" s="31">
        <f t="shared" si="14"/>
        <v>231</v>
      </c>
      <c r="G43" s="31">
        <f>SUM(G44:G50)</f>
        <v>1154</v>
      </c>
      <c r="H43" s="47">
        <f t="shared" si="14"/>
        <v>394</v>
      </c>
    </row>
    <row r="44" spans="1:8" ht="21" customHeight="1" x14ac:dyDescent="0.4">
      <c r="A44" s="33" t="s">
        <v>58</v>
      </c>
      <c r="B44" s="37">
        <v>30</v>
      </c>
      <c r="C44" s="37">
        <v>30</v>
      </c>
      <c r="D44" s="36">
        <f t="shared" ref="D44:D67" si="15">B44+C44</f>
        <v>60</v>
      </c>
      <c r="E44" s="35">
        <v>257</v>
      </c>
      <c r="F44" s="35">
        <v>83</v>
      </c>
      <c r="G44" s="36">
        <f t="shared" ref="G44:G50" si="16">E44+F44</f>
        <v>340</v>
      </c>
      <c r="H44" s="38">
        <v>88</v>
      </c>
    </row>
    <row r="45" spans="1:8" ht="21" customHeight="1" x14ac:dyDescent="0.4">
      <c r="A45" s="33" t="s">
        <v>112</v>
      </c>
      <c r="B45" s="37">
        <v>30</v>
      </c>
      <c r="C45" s="37">
        <v>0</v>
      </c>
      <c r="D45" s="36">
        <f t="shared" si="15"/>
        <v>30</v>
      </c>
      <c r="E45" s="35">
        <v>174</v>
      </c>
      <c r="F45" s="35">
        <v>0</v>
      </c>
      <c r="G45" s="36">
        <f t="shared" si="16"/>
        <v>174</v>
      </c>
      <c r="H45" s="38">
        <v>36</v>
      </c>
    </row>
    <row r="46" spans="1:8" ht="21" customHeight="1" x14ac:dyDescent="0.4">
      <c r="A46" s="33" t="s">
        <v>59</v>
      </c>
      <c r="B46" s="37">
        <v>30</v>
      </c>
      <c r="C46" s="37">
        <v>30</v>
      </c>
      <c r="D46" s="36">
        <f t="shared" si="15"/>
        <v>60</v>
      </c>
      <c r="E46" s="35">
        <v>83</v>
      </c>
      <c r="F46" s="35">
        <v>32</v>
      </c>
      <c r="G46" s="36">
        <f t="shared" si="16"/>
        <v>115</v>
      </c>
      <c r="H46" s="38">
        <v>66</v>
      </c>
    </row>
    <row r="47" spans="1:8" ht="21" customHeight="1" x14ac:dyDescent="0.4">
      <c r="A47" s="33" t="s">
        <v>60</v>
      </c>
      <c r="B47" s="37">
        <v>20</v>
      </c>
      <c r="C47" s="37">
        <v>10</v>
      </c>
      <c r="D47" s="36">
        <f t="shared" si="15"/>
        <v>30</v>
      </c>
      <c r="E47" s="35">
        <v>149</v>
      </c>
      <c r="F47" s="35">
        <v>25</v>
      </c>
      <c r="G47" s="36">
        <f t="shared" si="16"/>
        <v>174</v>
      </c>
      <c r="H47" s="38">
        <v>54</v>
      </c>
    </row>
    <row r="48" spans="1:8" ht="21" customHeight="1" x14ac:dyDescent="0.4">
      <c r="A48" s="33" t="s">
        <v>152</v>
      </c>
      <c r="B48" s="37">
        <v>10</v>
      </c>
      <c r="C48" s="37">
        <v>20</v>
      </c>
      <c r="D48" s="36">
        <f t="shared" si="15"/>
        <v>30</v>
      </c>
      <c r="E48" s="35">
        <v>58</v>
      </c>
      <c r="F48" s="35">
        <v>4</v>
      </c>
      <c r="G48" s="36">
        <f t="shared" si="16"/>
        <v>62</v>
      </c>
      <c r="H48" s="38">
        <v>36</v>
      </c>
    </row>
    <row r="49" spans="1:8" ht="21" customHeight="1" x14ac:dyDescent="0.4">
      <c r="A49" s="33" t="s">
        <v>166</v>
      </c>
      <c r="B49" s="37">
        <v>20</v>
      </c>
      <c r="C49" s="37">
        <v>10</v>
      </c>
      <c r="D49" s="36">
        <f t="shared" si="15"/>
        <v>30</v>
      </c>
      <c r="E49" s="35">
        <v>146</v>
      </c>
      <c r="F49" s="35">
        <v>24</v>
      </c>
      <c r="G49" s="36">
        <f t="shared" si="16"/>
        <v>170</v>
      </c>
      <c r="H49" s="38">
        <v>51</v>
      </c>
    </row>
    <row r="50" spans="1:8" ht="21" customHeight="1" x14ac:dyDescent="0.4">
      <c r="A50" s="33" t="s">
        <v>61</v>
      </c>
      <c r="B50" s="37">
        <v>30</v>
      </c>
      <c r="C50" s="37">
        <v>30</v>
      </c>
      <c r="D50" s="36">
        <f t="shared" si="15"/>
        <v>60</v>
      </c>
      <c r="E50" s="35">
        <v>56</v>
      </c>
      <c r="F50" s="35">
        <v>63</v>
      </c>
      <c r="G50" s="36">
        <f t="shared" si="16"/>
        <v>119</v>
      </c>
      <c r="H50" s="38">
        <v>63</v>
      </c>
    </row>
    <row r="51" spans="1:8" ht="21" customHeight="1" x14ac:dyDescent="0.4">
      <c r="A51" s="27" t="s">
        <v>39</v>
      </c>
      <c r="B51" s="31">
        <f t="shared" ref="B51:H51" si="17">SUM(B52:B65)</f>
        <v>0</v>
      </c>
      <c r="C51" s="31">
        <f t="shared" si="17"/>
        <v>510</v>
      </c>
      <c r="D51" s="31">
        <f t="shared" si="17"/>
        <v>510</v>
      </c>
      <c r="E51" s="31">
        <f t="shared" si="17"/>
        <v>0</v>
      </c>
      <c r="F51" s="31">
        <f t="shared" si="17"/>
        <v>1590</v>
      </c>
      <c r="G51" s="31">
        <f t="shared" si="17"/>
        <v>1590</v>
      </c>
      <c r="H51" s="47">
        <f t="shared" si="17"/>
        <v>892</v>
      </c>
    </row>
    <row r="52" spans="1:8" ht="21" customHeight="1" x14ac:dyDescent="0.4">
      <c r="A52" s="33" t="s">
        <v>58</v>
      </c>
      <c r="B52" s="37">
        <v>0</v>
      </c>
      <c r="C52" s="37">
        <v>60</v>
      </c>
      <c r="D52" s="36">
        <f t="shared" si="15"/>
        <v>60</v>
      </c>
      <c r="E52" s="35">
        <v>0</v>
      </c>
      <c r="F52" s="35">
        <v>423</v>
      </c>
      <c r="G52" s="36">
        <f t="shared" ref="G52:G65" si="18">E52+F52</f>
        <v>423</v>
      </c>
      <c r="H52" s="38">
        <v>112</v>
      </c>
    </row>
    <row r="53" spans="1:8" ht="21" customHeight="1" x14ac:dyDescent="0.4">
      <c r="A53" s="33" t="s">
        <v>63</v>
      </c>
      <c r="B53" s="37">
        <v>0</v>
      </c>
      <c r="C53" s="37">
        <v>30</v>
      </c>
      <c r="D53" s="36">
        <f t="shared" si="15"/>
        <v>30</v>
      </c>
      <c r="E53" s="35">
        <v>0</v>
      </c>
      <c r="F53" s="35">
        <v>144</v>
      </c>
      <c r="G53" s="36">
        <f t="shared" si="18"/>
        <v>144</v>
      </c>
      <c r="H53" s="38">
        <v>64</v>
      </c>
    </row>
    <row r="54" spans="1:8" ht="21" customHeight="1" x14ac:dyDescent="0.4">
      <c r="A54" s="33" t="s">
        <v>59</v>
      </c>
      <c r="B54" s="37">
        <v>0</v>
      </c>
      <c r="C54" s="37">
        <v>60</v>
      </c>
      <c r="D54" s="36">
        <f t="shared" si="15"/>
        <v>60</v>
      </c>
      <c r="E54" s="35">
        <v>0</v>
      </c>
      <c r="F54" s="35">
        <v>204</v>
      </c>
      <c r="G54" s="36">
        <f t="shared" si="18"/>
        <v>204</v>
      </c>
      <c r="H54" s="38">
        <v>134</v>
      </c>
    </row>
    <row r="55" spans="1:8" ht="21" customHeight="1" x14ac:dyDescent="0.4">
      <c r="A55" s="33" t="s">
        <v>64</v>
      </c>
      <c r="B55" s="37">
        <v>0</v>
      </c>
      <c r="C55" s="37">
        <v>30</v>
      </c>
      <c r="D55" s="36">
        <f t="shared" si="15"/>
        <v>30</v>
      </c>
      <c r="E55" s="35">
        <v>0</v>
      </c>
      <c r="F55" s="35">
        <v>48</v>
      </c>
      <c r="G55" s="36">
        <f t="shared" si="18"/>
        <v>48</v>
      </c>
      <c r="H55" s="38">
        <v>38</v>
      </c>
    </row>
    <row r="56" spans="1:8" ht="21" customHeight="1" x14ac:dyDescent="0.4">
      <c r="A56" s="33" t="s">
        <v>65</v>
      </c>
      <c r="B56" s="37">
        <v>0</v>
      </c>
      <c r="C56" s="37">
        <v>30</v>
      </c>
      <c r="D56" s="36">
        <f t="shared" si="15"/>
        <v>30</v>
      </c>
      <c r="E56" s="35">
        <v>0</v>
      </c>
      <c r="F56" s="35">
        <v>86</v>
      </c>
      <c r="G56" s="36">
        <f t="shared" si="18"/>
        <v>86</v>
      </c>
      <c r="H56" s="38">
        <v>54</v>
      </c>
    </row>
    <row r="57" spans="1:8" ht="21" customHeight="1" x14ac:dyDescent="0.4">
      <c r="A57" s="33" t="s">
        <v>66</v>
      </c>
      <c r="B57" s="37">
        <v>0</v>
      </c>
      <c r="C57" s="37">
        <v>30</v>
      </c>
      <c r="D57" s="36">
        <f t="shared" si="15"/>
        <v>30</v>
      </c>
      <c r="E57" s="35">
        <v>0</v>
      </c>
      <c r="F57" s="35">
        <v>59</v>
      </c>
      <c r="G57" s="36">
        <f t="shared" si="18"/>
        <v>59</v>
      </c>
      <c r="H57" s="38">
        <v>48</v>
      </c>
    </row>
    <row r="58" spans="1:8" ht="21" customHeight="1" x14ac:dyDescent="0.4">
      <c r="A58" s="59" t="s">
        <v>135</v>
      </c>
      <c r="B58" s="37">
        <v>0</v>
      </c>
      <c r="C58" s="37">
        <v>30</v>
      </c>
      <c r="D58" s="36">
        <f t="shared" si="15"/>
        <v>30</v>
      </c>
      <c r="E58" s="35">
        <v>0</v>
      </c>
      <c r="F58" s="35">
        <v>63</v>
      </c>
      <c r="G58" s="36">
        <f t="shared" si="18"/>
        <v>63</v>
      </c>
      <c r="H58" s="38">
        <v>51</v>
      </c>
    </row>
    <row r="59" spans="1:8" ht="21" customHeight="1" x14ac:dyDescent="0.4">
      <c r="A59" s="59" t="s">
        <v>136</v>
      </c>
      <c r="B59" s="37">
        <v>0</v>
      </c>
      <c r="C59" s="37">
        <v>30</v>
      </c>
      <c r="D59" s="36">
        <f t="shared" si="15"/>
        <v>30</v>
      </c>
      <c r="E59" s="35">
        <v>0</v>
      </c>
      <c r="F59" s="35">
        <v>24</v>
      </c>
      <c r="G59" s="36">
        <f t="shared" si="18"/>
        <v>24</v>
      </c>
      <c r="H59" s="38">
        <v>23</v>
      </c>
    </row>
    <row r="60" spans="1:8" ht="21" customHeight="1" x14ac:dyDescent="0.4">
      <c r="A60" s="33" t="s">
        <v>138</v>
      </c>
      <c r="B60" s="37">
        <v>0</v>
      </c>
      <c r="C60" s="37">
        <v>30</v>
      </c>
      <c r="D60" s="36">
        <f t="shared" si="15"/>
        <v>30</v>
      </c>
      <c r="E60" s="35">
        <v>0</v>
      </c>
      <c r="F60" s="35">
        <v>68</v>
      </c>
      <c r="G60" s="36">
        <f t="shared" si="18"/>
        <v>68</v>
      </c>
      <c r="H60" s="38">
        <v>60</v>
      </c>
    </row>
    <row r="61" spans="1:8" ht="21" customHeight="1" x14ac:dyDescent="0.4">
      <c r="A61" s="33" t="s">
        <v>149</v>
      </c>
      <c r="B61" s="37">
        <v>0</v>
      </c>
      <c r="C61" s="37">
        <v>30</v>
      </c>
      <c r="D61" s="36">
        <f t="shared" si="15"/>
        <v>30</v>
      </c>
      <c r="E61" s="35">
        <v>0</v>
      </c>
      <c r="F61" s="35">
        <v>70</v>
      </c>
      <c r="G61" s="36">
        <f t="shared" si="18"/>
        <v>70</v>
      </c>
      <c r="H61" s="38">
        <v>57</v>
      </c>
    </row>
    <row r="62" spans="1:8" ht="21" customHeight="1" x14ac:dyDescent="0.4">
      <c r="A62" s="33" t="s">
        <v>150</v>
      </c>
      <c r="B62" s="37">
        <v>0</v>
      </c>
      <c r="C62" s="37">
        <v>30</v>
      </c>
      <c r="D62" s="36">
        <f t="shared" si="15"/>
        <v>30</v>
      </c>
      <c r="E62" s="35">
        <v>0</v>
      </c>
      <c r="F62" s="35">
        <v>50</v>
      </c>
      <c r="G62" s="36">
        <f t="shared" si="18"/>
        <v>50</v>
      </c>
      <c r="H62" s="38">
        <v>40</v>
      </c>
    </row>
    <row r="63" spans="1:8" ht="21" customHeight="1" x14ac:dyDescent="0.4">
      <c r="A63" s="33" t="s">
        <v>151</v>
      </c>
      <c r="B63" s="37">
        <v>0</v>
      </c>
      <c r="C63" s="37">
        <v>30</v>
      </c>
      <c r="D63" s="36">
        <f t="shared" si="15"/>
        <v>30</v>
      </c>
      <c r="E63" s="35">
        <v>0</v>
      </c>
      <c r="F63" s="35">
        <v>38</v>
      </c>
      <c r="G63" s="36">
        <f t="shared" si="18"/>
        <v>38</v>
      </c>
      <c r="H63" s="38">
        <v>33</v>
      </c>
    </row>
    <row r="64" spans="1:8" ht="21" customHeight="1" x14ac:dyDescent="0.4">
      <c r="A64" s="33" t="s">
        <v>67</v>
      </c>
      <c r="B64" s="37">
        <v>0</v>
      </c>
      <c r="C64" s="37">
        <v>60</v>
      </c>
      <c r="D64" s="36">
        <f t="shared" si="15"/>
        <v>60</v>
      </c>
      <c r="E64" s="35">
        <v>0</v>
      </c>
      <c r="F64" s="35">
        <v>250</v>
      </c>
      <c r="G64" s="36">
        <f t="shared" si="18"/>
        <v>250</v>
      </c>
      <c r="H64" s="38">
        <v>133</v>
      </c>
    </row>
    <row r="65" spans="1:8" ht="21" customHeight="1" x14ac:dyDescent="0.4">
      <c r="A65" s="33" t="s">
        <v>68</v>
      </c>
      <c r="B65" s="37">
        <v>0</v>
      </c>
      <c r="C65" s="37">
        <v>30</v>
      </c>
      <c r="D65" s="36">
        <f t="shared" si="15"/>
        <v>30</v>
      </c>
      <c r="E65" s="35">
        <v>0</v>
      </c>
      <c r="F65" s="35">
        <v>63</v>
      </c>
      <c r="G65" s="36">
        <f t="shared" si="18"/>
        <v>63</v>
      </c>
      <c r="H65" s="38">
        <v>45</v>
      </c>
    </row>
    <row r="66" spans="1:8" ht="21" customHeight="1" x14ac:dyDescent="0.4">
      <c r="A66" s="22" t="s">
        <v>10</v>
      </c>
      <c r="B66" s="25">
        <f t="shared" ref="B66:H66" si="19">B67</f>
        <v>0</v>
      </c>
      <c r="C66" s="25">
        <f t="shared" si="19"/>
        <v>5</v>
      </c>
      <c r="D66" s="25">
        <f t="shared" si="19"/>
        <v>5</v>
      </c>
      <c r="E66" s="25">
        <f t="shared" si="19"/>
        <v>0</v>
      </c>
      <c r="F66" s="25">
        <f t="shared" si="19"/>
        <v>5</v>
      </c>
      <c r="G66" s="25">
        <f t="shared" si="19"/>
        <v>5</v>
      </c>
      <c r="H66" s="26">
        <f t="shared" si="19"/>
        <v>5</v>
      </c>
    </row>
    <row r="67" spans="1:8" ht="21" customHeight="1" x14ac:dyDescent="0.4">
      <c r="A67" s="33" t="s">
        <v>69</v>
      </c>
      <c r="B67" s="37">
        <v>0</v>
      </c>
      <c r="C67" s="37">
        <v>5</v>
      </c>
      <c r="D67" s="36">
        <f t="shared" si="15"/>
        <v>5</v>
      </c>
      <c r="E67" s="35">
        <v>0</v>
      </c>
      <c r="F67" s="35">
        <v>5</v>
      </c>
      <c r="G67" s="36">
        <f>E67+F67</f>
        <v>5</v>
      </c>
      <c r="H67" s="38">
        <v>5</v>
      </c>
    </row>
    <row r="68" spans="1:8" ht="21" customHeight="1" x14ac:dyDescent="0.4">
      <c r="A68" s="18" t="s">
        <v>13</v>
      </c>
      <c r="B68" s="56">
        <f t="shared" ref="B68:H68" si="20">B69+B75</f>
        <v>240</v>
      </c>
      <c r="C68" s="56">
        <f t="shared" si="20"/>
        <v>240</v>
      </c>
      <c r="D68" s="56">
        <f t="shared" si="20"/>
        <v>480</v>
      </c>
      <c r="E68" s="56">
        <f t="shared" si="20"/>
        <v>751</v>
      </c>
      <c r="F68" s="56">
        <f t="shared" si="20"/>
        <v>415</v>
      </c>
      <c r="G68" s="56">
        <f t="shared" si="20"/>
        <v>1166</v>
      </c>
      <c r="H68" s="57">
        <f t="shared" si="20"/>
        <v>465</v>
      </c>
    </row>
    <row r="69" spans="1:8" ht="21" customHeight="1" x14ac:dyDescent="0.4">
      <c r="A69" s="27" t="s">
        <v>38</v>
      </c>
      <c r="B69" s="31">
        <f t="shared" ref="B69:H69" si="21">SUM(B70:B74)</f>
        <v>240</v>
      </c>
      <c r="C69" s="31">
        <f t="shared" si="21"/>
        <v>145</v>
      </c>
      <c r="D69" s="31">
        <f t="shared" si="21"/>
        <v>385</v>
      </c>
      <c r="E69" s="31">
        <f t="shared" si="21"/>
        <v>751</v>
      </c>
      <c r="F69" s="31">
        <f t="shared" si="21"/>
        <v>234</v>
      </c>
      <c r="G69" s="31">
        <f>SUM(G70:G74)</f>
        <v>985</v>
      </c>
      <c r="H69" s="47">
        <f t="shared" si="21"/>
        <v>381</v>
      </c>
    </row>
    <row r="70" spans="1:8" ht="21" customHeight="1" x14ac:dyDescent="0.4">
      <c r="A70" s="33" t="s">
        <v>70</v>
      </c>
      <c r="B70" s="37">
        <v>60</v>
      </c>
      <c r="C70" s="37">
        <v>40</v>
      </c>
      <c r="D70" s="36">
        <f t="shared" ref="D70:D78" si="22">B70+C70</f>
        <v>100</v>
      </c>
      <c r="E70" s="35">
        <v>169</v>
      </c>
      <c r="F70" s="35">
        <v>24</v>
      </c>
      <c r="G70" s="36">
        <f>E70+F70</f>
        <v>193</v>
      </c>
      <c r="H70" s="38">
        <v>84</v>
      </c>
    </row>
    <row r="71" spans="1:8" ht="21" customHeight="1" x14ac:dyDescent="0.4">
      <c r="A71" s="33" t="s">
        <v>71</v>
      </c>
      <c r="B71" s="37">
        <v>50</v>
      </c>
      <c r="C71" s="37">
        <v>30</v>
      </c>
      <c r="D71" s="36">
        <f t="shared" si="22"/>
        <v>80</v>
      </c>
      <c r="E71" s="35">
        <v>202</v>
      </c>
      <c r="F71" s="35">
        <v>40</v>
      </c>
      <c r="G71" s="36">
        <f>E71+F71</f>
        <v>242</v>
      </c>
      <c r="H71" s="38">
        <v>77</v>
      </c>
    </row>
    <row r="72" spans="1:8" ht="21" customHeight="1" x14ac:dyDescent="0.4">
      <c r="A72" s="33" t="s">
        <v>72</v>
      </c>
      <c r="B72" s="37">
        <v>70</v>
      </c>
      <c r="C72" s="37">
        <v>30</v>
      </c>
      <c r="D72" s="36">
        <f t="shared" si="22"/>
        <v>100</v>
      </c>
      <c r="E72" s="35">
        <v>194</v>
      </c>
      <c r="F72" s="35">
        <v>82</v>
      </c>
      <c r="G72" s="36">
        <f>E72+F72</f>
        <v>276</v>
      </c>
      <c r="H72" s="38">
        <v>108</v>
      </c>
    </row>
    <row r="73" spans="1:8" ht="21" customHeight="1" x14ac:dyDescent="0.4">
      <c r="A73" s="33" t="s">
        <v>73</v>
      </c>
      <c r="B73" s="37">
        <v>40</v>
      </c>
      <c r="C73" s="37">
        <v>30</v>
      </c>
      <c r="D73" s="36">
        <f t="shared" si="22"/>
        <v>70</v>
      </c>
      <c r="E73" s="35">
        <v>104</v>
      </c>
      <c r="F73" s="35">
        <v>75</v>
      </c>
      <c r="G73" s="36">
        <f>E73+F73</f>
        <v>179</v>
      </c>
      <c r="H73" s="38">
        <v>69</v>
      </c>
    </row>
    <row r="74" spans="1:8" ht="21" customHeight="1" x14ac:dyDescent="0.4">
      <c r="A74" s="33" t="s">
        <v>74</v>
      </c>
      <c r="B74" s="37">
        <v>20</v>
      </c>
      <c r="C74" s="37">
        <v>15</v>
      </c>
      <c r="D74" s="36">
        <f t="shared" si="22"/>
        <v>35</v>
      </c>
      <c r="E74" s="35">
        <v>82</v>
      </c>
      <c r="F74" s="35">
        <v>13</v>
      </c>
      <c r="G74" s="36">
        <f>E74+F74</f>
        <v>95</v>
      </c>
      <c r="H74" s="38">
        <v>43</v>
      </c>
    </row>
    <row r="75" spans="1:8" ht="21" customHeight="1" x14ac:dyDescent="0.4">
      <c r="A75" s="27" t="s">
        <v>39</v>
      </c>
      <c r="B75" s="31">
        <f t="shared" ref="B75:H75" si="23">SUM(B76:B78)</f>
        <v>0</v>
      </c>
      <c r="C75" s="31">
        <f t="shared" si="23"/>
        <v>95</v>
      </c>
      <c r="D75" s="31">
        <f t="shared" si="23"/>
        <v>95</v>
      </c>
      <c r="E75" s="31">
        <f t="shared" si="23"/>
        <v>0</v>
      </c>
      <c r="F75" s="31">
        <f t="shared" si="23"/>
        <v>181</v>
      </c>
      <c r="G75" s="31">
        <f t="shared" si="23"/>
        <v>181</v>
      </c>
      <c r="H75" s="47">
        <f t="shared" si="23"/>
        <v>84</v>
      </c>
    </row>
    <row r="76" spans="1:8" ht="21" customHeight="1" x14ac:dyDescent="0.4">
      <c r="A76" s="33" t="s">
        <v>75</v>
      </c>
      <c r="B76" s="37">
        <v>0</v>
      </c>
      <c r="C76" s="37">
        <v>30</v>
      </c>
      <c r="D76" s="36">
        <f t="shared" si="22"/>
        <v>30</v>
      </c>
      <c r="E76" s="35">
        <v>0</v>
      </c>
      <c r="F76" s="35">
        <v>54</v>
      </c>
      <c r="G76" s="36">
        <f>E76+F76</f>
        <v>54</v>
      </c>
      <c r="H76" s="38">
        <v>42</v>
      </c>
    </row>
    <row r="77" spans="1:8" ht="21" customHeight="1" x14ac:dyDescent="0.4">
      <c r="A77" s="33" t="s">
        <v>70</v>
      </c>
      <c r="B77" s="37">
        <v>0</v>
      </c>
      <c r="C77" s="37">
        <v>30</v>
      </c>
      <c r="D77" s="36">
        <f t="shared" si="22"/>
        <v>30</v>
      </c>
      <c r="E77" s="35">
        <v>0</v>
      </c>
      <c r="F77" s="35">
        <v>3</v>
      </c>
      <c r="G77" s="36">
        <f>E77+F77</f>
        <v>3</v>
      </c>
      <c r="H77" s="38">
        <v>3</v>
      </c>
    </row>
    <row r="78" spans="1:8" ht="21" customHeight="1" x14ac:dyDescent="0.4">
      <c r="A78" s="33" t="s">
        <v>73</v>
      </c>
      <c r="B78" s="37">
        <v>0</v>
      </c>
      <c r="C78" s="37">
        <v>35</v>
      </c>
      <c r="D78" s="36">
        <f t="shared" si="22"/>
        <v>35</v>
      </c>
      <c r="E78" s="35">
        <v>0</v>
      </c>
      <c r="F78" s="35">
        <v>124</v>
      </c>
      <c r="G78" s="36">
        <f>E78+F78</f>
        <v>124</v>
      </c>
      <c r="H78" s="38">
        <v>39</v>
      </c>
    </row>
    <row r="79" spans="1:8" ht="21" customHeight="1" x14ac:dyDescent="0.4">
      <c r="A79" s="18" t="s">
        <v>14</v>
      </c>
      <c r="B79" s="56">
        <f t="shared" ref="B79:H79" si="24">B80+B85+B88</f>
        <v>130</v>
      </c>
      <c r="C79" s="56">
        <f t="shared" si="24"/>
        <v>140</v>
      </c>
      <c r="D79" s="56">
        <f t="shared" si="24"/>
        <v>270</v>
      </c>
      <c r="E79" s="56">
        <f t="shared" si="24"/>
        <v>215</v>
      </c>
      <c r="F79" s="56">
        <f t="shared" si="24"/>
        <v>94</v>
      </c>
      <c r="G79" s="56">
        <f>G80+G85+G88</f>
        <v>309</v>
      </c>
      <c r="H79" s="57">
        <f t="shared" si="24"/>
        <v>160</v>
      </c>
    </row>
    <row r="80" spans="1:8" ht="21" customHeight="1" x14ac:dyDescent="0.4">
      <c r="A80" s="27" t="s">
        <v>38</v>
      </c>
      <c r="B80" s="31">
        <f t="shared" ref="B80:H80" si="25">SUM(B81:B84)</f>
        <v>90</v>
      </c>
      <c r="C80" s="31">
        <f t="shared" si="25"/>
        <v>80</v>
      </c>
      <c r="D80" s="31">
        <f t="shared" si="25"/>
        <v>170</v>
      </c>
      <c r="E80" s="31">
        <f t="shared" si="25"/>
        <v>135</v>
      </c>
      <c r="F80" s="31">
        <f t="shared" si="25"/>
        <v>34</v>
      </c>
      <c r="G80" s="31">
        <f>SUM(G81:G84)</f>
        <v>169</v>
      </c>
      <c r="H80" s="47">
        <f t="shared" si="25"/>
        <v>89</v>
      </c>
    </row>
    <row r="81" spans="1:8" ht="21" customHeight="1" x14ac:dyDescent="0.4">
      <c r="A81" s="33" t="s">
        <v>76</v>
      </c>
      <c r="B81" s="37">
        <v>40</v>
      </c>
      <c r="C81" s="37">
        <v>40</v>
      </c>
      <c r="D81" s="36">
        <f t="shared" ref="D81:D86" si="26">B81+C81</f>
        <v>80</v>
      </c>
      <c r="E81" s="35">
        <v>45</v>
      </c>
      <c r="F81" s="35">
        <v>20</v>
      </c>
      <c r="G81" s="36">
        <f>E81+F81</f>
        <v>65</v>
      </c>
      <c r="H81" s="38">
        <v>33</v>
      </c>
    </row>
    <row r="82" spans="1:8" ht="21" customHeight="1" x14ac:dyDescent="0.4">
      <c r="A82" s="33" t="s">
        <v>77</v>
      </c>
      <c r="B82" s="37">
        <v>25</v>
      </c>
      <c r="C82" s="37">
        <v>20</v>
      </c>
      <c r="D82" s="36">
        <f t="shared" si="26"/>
        <v>45</v>
      </c>
      <c r="E82" s="35">
        <v>35</v>
      </c>
      <c r="F82" s="35">
        <v>5</v>
      </c>
      <c r="G82" s="36">
        <f>E82+F82</f>
        <v>40</v>
      </c>
      <c r="H82" s="38">
        <v>23</v>
      </c>
    </row>
    <row r="83" spans="1:8" ht="21" customHeight="1" x14ac:dyDescent="0.4">
      <c r="A83" s="33" t="s">
        <v>78</v>
      </c>
      <c r="B83" s="51"/>
      <c r="C83" s="51"/>
      <c r="D83" s="51"/>
      <c r="E83" s="49"/>
      <c r="F83" s="49"/>
      <c r="G83" s="49"/>
      <c r="H83" s="52"/>
    </row>
    <row r="84" spans="1:8" ht="21" customHeight="1" x14ac:dyDescent="0.4">
      <c r="A84" s="62" t="s">
        <v>167</v>
      </c>
      <c r="B84" s="37">
        <v>25</v>
      </c>
      <c r="C84" s="37">
        <v>20</v>
      </c>
      <c r="D84" s="36">
        <f t="shared" si="26"/>
        <v>45</v>
      </c>
      <c r="E84" s="35">
        <v>55</v>
      </c>
      <c r="F84" s="35">
        <v>9</v>
      </c>
      <c r="G84" s="36">
        <f>E84+F84</f>
        <v>64</v>
      </c>
      <c r="H84" s="38">
        <v>33</v>
      </c>
    </row>
    <row r="85" spans="1:8" ht="21" customHeight="1" x14ac:dyDescent="0.4">
      <c r="A85" s="27" t="s">
        <v>41</v>
      </c>
      <c r="B85" s="31">
        <f t="shared" ref="B85:H85" si="27">SUM(B86:B87)</f>
        <v>40</v>
      </c>
      <c r="C85" s="31">
        <f t="shared" si="27"/>
        <v>40</v>
      </c>
      <c r="D85" s="31">
        <f t="shared" si="27"/>
        <v>80</v>
      </c>
      <c r="E85" s="31">
        <f t="shared" si="27"/>
        <v>80</v>
      </c>
      <c r="F85" s="31">
        <f t="shared" si="27"/>
        <v>56</v>
      </c>
      <c r="G85" s="31">
        <f t="shared" si="27"/>
        <v>136</v>
      </c>
      <c r="H85" s="47">
        <f t="shared" si="27"/>
        <v>71</v>
      </c>
    </row>
    <row r="86" spans="1:8" ht="21" customHeight="1" x14ac:dyDescent="0.4">
      <c r="A86" s="33" t="s">
        <v>79</v>
      </c>
      <c r="B86" s="37">
        <v>40</v>
      </c>
      <c r="C86" s="37">
        <v>40</v>
      </c>
      <c r="D86" s="36">
        <f t="shared" si="26"/>
        <v>80</v>
      </c>
      <c r="E86" s="35">
        <v>80</v>
      </c>
      <c r="F86" s="35">
        <v>56</v>
      </c>
      <c r="G86" s="36">
        <f>E86+F86</f>
        <v>136</v>
      </c>
      <c r="H86" s="38">
        <v>71</v>
      </c>
    </row>
    <row r="87" spans="1:8" ht="21" customHeight="1" x14ac:dyDescent="0.4">
      <c r="A87" s="33" t="s">
        <v>80</v>
      </c>
      <c r="B87" s="51"/>
      <c r="C87" s="51"/>
      <c r="D87" s="51"/>
      <c r="E87" s="49"/>
      <c r="F87" s="49"/>
      <c r="G87" s="49"/>
      <c r="H87" s="52"/>
    </row>
    <row r="88" spans="1:8" ht="21" customHeight="1" x14ac:dyDescent="0.4">
      <c r="A88" s="27" t="s">
        <v>39</v>
      </c>
      <c r="B88" s="31">
        <f t="shared" ref="B88:H88" si="28">SUM(B89:B90)</f>
        <v>0</v>
      </c>
      <c r="C88" s="31">
        <f t="shared" si="28"/>
        <v>20</v>
      </c>
      <c r="D88" s="31">
        <f t="shared" si="28"/>
        <v>20</v>
      </c>
      <c r="E88" s="31">
        <f t="shared" si="28"/>
        <v>0</v>
      </c>
      <c r="F88" s="31">
        <f t="shared" si="28"/>
        <v>4</v>
      </c>
      <c r="G88" s="31">
        <f t="shared" si="28"/>
        <v>4</v>
      </c>
      <c r="H88" s="47">
        <f t="shared" si="28"/>
        <v>0</v>
      </c>
    </row>
    <row r="89" spans="1:8" ht="21" customHeight="1" x14ac:dyDescent="0.4">
      <c r="A89" s="33" t="s">
        <v>157</v>
      </c>
      <c r="B89" s="42"/>
      <c r="C89" s="42"/>
      <c r="D89" s="42"/>
      <c r="E89" s="40"/>
      <c r="F89" s="40"/>
      <c r="G89" s="40"/>
      <c r="H89" s="43"/>
    </row>
    <row r="90" spans="1:8" ht="21" customHeight="1" x14ac:dyDescent="0.4">
      <c r="A90" s="33" t="s">
        <v>81</v>
      </c>
      <c r="B90" s="37">
        <v>0</v>
      </c>
      <c r="C90" s="37">
        <v>20</v>
      </c>
      <c r="D90" s="36">
        <f>B90+C90</f>
        <v>20</v>
      </c>
      <c r="E90" s="35">
        <v>0</v>
      </c>
      <c r="F90" s="35">
        <v>4</v>
      </c>
      <c r="G90" s="36">
        <f>E90+F90</f>
        <v>4</v>
      </c>
      <c r="H90" s="38">
        <v>0</v>
      </c>
    </row>
    <row r="91" spans="1:8" ht="21" customHeight="1" x14ac:dyDescent="0.4">
      <c r="A91" s="18" t="s">
        <v>15</v>
      </c>
      <c r="B91" s="56">
        <f t="shared" ref="B91:H91" si="29">B92+B96</f>
        <v>145</v>
      </c>
      <c r="C91" s="56">
        <f t="shared" si="29"/>
        <v>80</v>
      </c>
      <c r="D91" s="56">
        <f t="shared" si="29"/>
        <v>225</v>
      </c>
      <c r="E91" s="56">
        <f t="shared" si="29"/>
        <v>316</v>
      </c>
      <c r="F91" s="56">
        <f t="shared" si="29"/>
        <v>104</v>
      </c>
      <c r="G91" s="56">
        <f>G92+G96</f>
        <v>420</v>
      </c>
      <c r="H91" s="57">
        <f t="shared" si="29"/>
        <v>182</v>
      </c>
    </row>
    <row r="92" spans="1:8" ht="21" customHeight="1" x14ac:dyDescent="0.4">
      <c r="A92" s="27" t="s">
        <v>38</v>
      </c>
      <c r="B92" s="31">
        <f t="shared" ref="B92:H92" si="30">SUM(B93:B95)</f>
        <v>65</v>
      </c>
      <c r="C92" s="31">
        <f t="shared" si="30"/>
        <v>40</v>
      </c>
      <c r="D92" s="31">
        <f t="shared" si="30"/>
        <v>105</v>
      </c>
      <c r="E92" s="31">
        <f t="shared" si="30"/>
        <v>171</v>
      </c>
      <c r="F92" s="31">
        <f t="shared" si="30"/>
        <v>44</v>
      </c>
      <c r="G92" s="31">
        <f>SUM(G93:G95)</f>
        <v>215</v>
      </c>
      <c r="H92" s="47">
        <f t="shared" si="30"/>
        <v>83</v>
      </c>
    </row>
    <row r="93" spans="1:8" ht="21" customHeight="1" x14ac:dyDescent="0.4">
      <c r="A93" s="59" t="s">
        <v>82</v>
      </c>
      <c r="B93" s="37">
        <v>40</v>
      </c>
      <c r="C93" s="37">
        <v>30</v>
      </c>
      <c r="D93" s="36">
        <f>B93+C93</f>
        <v>70</v>
      </c>
      <c r="E93" s="35">
        <v>142</v>
      </c>
      <c r="F93" s="35">
        <v>36</v>
      </c>
      <c r="G93" s="36">
        <f>E93+F93</f>
        <v>178</v>
      </c>
      <c r="H93" s="38">
        <v>73</v>
      </c>
    </row>
    <row r="94" spans="1:8" ht="18" x14ac:dyDescent="0.4">
      <c r="A94" s="59" t="s">
        <v>181</v>
      </c>
      <c r="B94" s="42"/>
      <c r="C94" s="42"/>
      <c r="D94" s="42"/>
      <c r="E94" s="40"/>
      <c r="F94" s="40"/>
      <c r="G94" s="40"/>
      <c r="H94" s="43"/>
    </row>
    <row r="95" spans="1:8" ht="21" customHeight="1" x14ac:dyDescent="0.4">
      <c r="A95" s="59" t="s">
        <v>182</v>
      </c>
      <c r="B95" s="37">
        <v>25</v>
      </c>
      <c r="C95" s="37">
        <v>10</v>
      </c>
      <c r="D95" s="36">
        <f>B95+C95</f>
        <v>35</v>
      </c>
      <c r="E95" s="35">
        <v>29</v>
      </c>
      <c r="F95" s="35">
        <v>8</v>
      </c>
      <c r="G95" s="36">
        <f t="shared" ref="G95:G100" si="31">E95+F95</f>
        <v>37</v>
      </c>
      <c r="H95" s="38">
        <v>10</v>
      </c>
    </row>
    <row r="96" spans="1:8" ht="21" customHeight="1" x14ac:dyDescent="0.4">
      <c r="A96" s="27" t="s">
        <v>41</v>
      </c>
      <c r="B96" s="31">
        <f t="shared" ref="B96:H96" si="32">SUM(B97:B100)</f>
        <v>80</v>
      </c>
      <c r="C96" s="31">
        <f t="shared" si="32"/>
        <v>40</v>
      </c>
      <c r="D96" s="31">
        <f t="shared" si="32"/>
        <v>120</v>
      </c>
      <c r="E96" s="31">
        <f t="shared" si="32"/>
        <v>145</v>
      </c>
      <c r="F96" s="31">
        <f t="shared" si="32"/>
        <v>60</v>
      </c>
      <c r="G96" s="31">
        <f t="shared" si="32"/>
        <v>205</v>
      </c>
      <c r="H96" s="47">
        <f t="shared" si="32"/>
        <v>99</v>
      </c>
    </row>
    <row r="97" spans="1:8" ht="21" customHeight="1" x14ac:dyDescent="0.4">
      <c r="A97" s="33" t="s">
        <v>46</v>
      </c>
      <c r="B97" s="37">
        <v>20</v>
      </c>
      <c r="C97" s="37">
        <v>10</v>
      </c>
      <c r="D97" s="36">
        <f>B97+C97</f>
        <v>30</v>
      </c>
      <c r="E97" s="35">
        <v>54</v>
      </c>
      <c r="F97" s="35">
        <v>11</v>
      </c>
      <c r="G97" s="36">
        <f t="shared" si="31"/>
        <v>65</v>
      </c>
      <c r="H97" s="38">
        <v>30</v>
      </c>
    </row>
    <row r="98" spans="1:8" ht="21" customHeight="1" x14ac:dyDescent="0.4">
      <c r="A98" s="33" t="s">
        <v>83</v>
      </c>
      <c r="B98" s="37">
        <v>40</v>
      </c>
      <c r="C98" s="37">
        <v>20</v>
      </c>
      <c r="D98" s="36">
        <f>B98+C98</f>
        <v>60</v>
      </c>
      <c r="E98" s="35">
        <v>62</v>
      </c>
      <c r="F98" s="35">
        <v>23</v>
      </c>
      <c r="G98" s="36">
        <f t="shared" si="31"/>
        <v>85</v>
      </c>
      <c r="H98" s="38">
        <v>46</v>
      </c>
    </row>
    <row r="99" spans="1:8" ht="21" customHeight="1" x14ac:dyDescent="0.4">
      <c r="A99" s="33" t="s">
        <v>84</v>
      </c>
      <c r="B99" s="42"/>
      <c r="C99" s="42"/>
      <c r="D99" s="42"/>
      <c r="E99" s="40"/>
      <c r="F99" s="40"/>
      <c r="G99" s="40"/>
      <c r="H99" s="43"/>
    </row>
    <row r="100" spans="1:8" ht="21" customHeight="1" x14ac:dyDescent="0.4">
      <c r="A100" s="33" t="s">
        <v>85</v>
      </c>
      <c r="B100" s="37">
        <v>20</v>
      </c>
      <c r="C100" s="37">
        <v>10</v>
      </c>
      <c r="D100" s="36">
        <f>B100+C100</f>
        <v>30</v>
      </c>
      <c r="E100" s="35">
        <v>29</v>
      </c>
      <c r="F100" s="35">
        <v>26</v>
      </c>
      <c r="G100" s="36">
        <f t="shared" si="31"/>
        <v>55</v>
      </c>
      <c r="H100" s="38">
        <v>23</v>
      </c>
    </row>
    <row r="101" spans="1:8" ht="21" customHeight="1" x14ac:dyDescent="0.4">
      <c r="A101" s="18" t="s">
        <v>2</v>
      </c>
      <c r="B101" s="56">
        <f t="shared" ref="B101:H101" si="33">B103+B108+B113</f>
        <v>105</v>
      </c>
      <c r="C101" s="56">
        <f t="shared" si="33"/>
        <v>165</v>
      </c>
      <c r="D101" s="56">
        <f t="shared" si="33"/>
        <v>270</v>
      </c>
      <c r="E101" s="56">
        <f t="shared" si="33"/>
        <v>151</v>
      </c>
      <c r="F101" s="56">
        <f t="shared" si="33"/>
        <v>77</v>
      </c>
      <c r="G101" s="56">
        <f>G103+G108+G113</f>
        <v>228</v>
      </c>
      <c r="H101" s="57">
        <f t="shared" si="33"/>
        <v>171</v>
      </c>
    </row>
    <row r="102" spans="1:8" ht="21" customHeight="1" x14ac:dyDescent="0.4">
      <c r="A102" s="22" t="s">
        <v>9</v>
      </c>
      <c r="B102" s="64">
        <f t="shared" ref="B102:H102" si="34">B103+B108</f>
        <v>30</v>
      </c>
      <c r="C102" s="64">
        <f t="shared" si="34"/>
        <v>90</v>
      </c>
      <c r="D102" s="64">
        <f t="shared" si="34"/>
        <v>120</v>
      </c>
      <c r="E102" s="64">
        <f t="shared" si="34"/>
        <v>11</v>
      </c>
      <c r="F102" s="64">
        <f t="shared" si="34"/>
        <v>24</v>
      </c>
      <c r="G102" s="64">
        <f>G103+G108</f>
        <v>35</v>
      </c>
      <c r="H102" s="65">
        <f t="shared" si="34"/>
        <v>27</v>
      </c>
    </row>
    <row r="103" spans="1:8" ht="21" customHeight="1" x14ac:dyDescent="0.4">
      <c r="A103" s="27" t="s">
        <v>38</v>
      </c>
      <c r="B103" s="31">
        <f t="shared" ref="B103:H103" si="35">SUM(B104:B107)</f>
        <v>30</v>
      </c>
      <c r="C103" s="31">
        <f t="shared" si="35"/>
        <v>30</v>
      </c>
      <c r="D103" s="31">
        <f t="shared" si="35"/>
        <v>60</v>
      </c>
      <c r="E103" s="31">
        <f t="shared" si="35"/>
        <v>11</v>
      </c>
      <c r="F103" s="31">
        <f t="shared" si="35"/>
        <v>0</v>
      </c>
      <c r="G103" s="31">
        <f>SUM(G104:G107)</f>
        <v>11</v>
      </c>
      <c r="H103" s="47">
        <f t="shared" si="35"/>
        <v>8</v>
      </c>
    </row>
    <row r="104" spans="1:8" ht="21" customHeight="1" x14ac:dyDescent="0.4">
      <c r="A104" s="33" t="s">
        <v>86</v>
      </c>
      <c r="B104" s="42"/>
      <c r="C104" s="42"/>
      <c r="D104" s="41"/>
      <c r="E104" s="40"/>
      <c r="F104" s="40"/>
      <c r="G104" s="40"/>
      <c r="H104" s="43"/>
    </row>
    <row r="105" spans="1:8" ht="21" customHeight="1" x14ac:dyDescent="0.4">
      <c r="A105" s="33" t="s">
        <v>87</v>
      </c>
      <c r="B105" s="42"/>
      <c r="C105" s="42"/>
      <c r="D105" s="41"/>
      <c r="E105" s="40"/>
      <c r="F105" s="40"/>
      <c r="G105" s="40"/>
      <c r="H105" s="43"/>
    </row>
    <row r="106" spans="1:8" ht="21" customHeight="1" x14ac:dyDescent="0.4">
      <c r="A106" s="62" t="s">
        <v>168</v>
      </c>
      <c r="B106" s="37">
        <v>15</v>
      </c>
      <c r="C106" s="37">
        <v>15</v>
      </c>
      <c r="D106" s="36">
        <f>B106+C106</f>
        <v>30</v>
      </c>
      <c r="E106" s="35">
        <v>0</v>
      </c>
      <c r="F106" s="35">
        <v>0</v>
      </c>
      <c r="G106" s="36">
        <f>E106+F106</f>
        <v>0</v>
      </c>
      <c r="H106" s="38">
        <v>0</v>
      </c>
    </row>
    <row r="107" spans="1:8" ht="21" customHeight="1" x14ac:dyDescent="0.4">
      <c r="A107" s="62" t="s">
        <v>143</v>
      </c>
      <c r="B107" s="37">
        <v>15</v>
      </c>
      <c r="C107" s="37">
        <v>15</v>
      </c>
      <c r="D107" s="36">
        <f>B107+C107</f>
        <v>30</v>
      </c>
      <c r="E107" s="35">
        <v>11</v>
      </c>
      <c r="F107" s="35">
        <v>0</v>
      </c>
      <c r="G107" s="36">
        <f>E107+F107</f>
        <v>11</v>
      </c>
      <c r="H107" s="38">
        <v>8</v>
      </c>
    </row>
    <row r="108" spans="1:8" ht="21" customHeight="1" x14ac:dyDescent="0.4">
      <c r="A108" s="27" t="s">
        <v>39</v>
      </c>
      <c r="B108" s="64">
        <f t="shared" ref="B108:H108" si="36">SUM(B109:B112)</f>
        <v>0</v>
      </c>
      <c r="C108" s="64">
        <f t="shared" si="36"/>
        <v>60</v>
      </c>
      <c r="D108" s="65">
        <f t="shared" si="36"/>
        <v>60</v>
      </c>
      <c r="E108" s="64">
        <f t="shared" si="36"/>
        <v>0</v>
      </c>
      <c r="F108" s="64">
        <f t="shared" si="36"/>
        <v>24</v>
      </c>
      <c r="G108" s="64">
        <f t="shared" si="36"/>
        <v>24</v>
      </c>
      <c r="H108" s="65">
        <f t="shared" si="36"/>
        <v>19</v>
      </c>
    </row>
    <row r="109" spans="1:8" ht="21" customHeight="1" x14ac:dyDescent="0.4">
      <c r="A109" s="33" t="s">
        <v>146</v>
      </c>
      <c r="B109" s="42"/>
      <c r="C109" s="42"/>
      <c r="D109" s="42"/>
      <c r="E109" s="40"/>
      <c r="F109" s="40"/>
      <c r="G109" s="40"/>
      <c r="H109" s="43"/>
    </row>
    <row r="110" spans="1:8" ht="21" customHeight="1" x14ac:dyDescent="0.4">
      <c r="A110" s="62" t="s">
        <v>148</v>
      </c>
      <c r="B110" s="42"/>
      <c r="C110" s="42"/>
      <c r="D110" s="42"/>
      <c r="E110" s="40"/>
      <c r="F110" s="40"/>
      <c r="G110" s="40"/>
      <c r="H110" s="43"/>
    </row>
    <row r="111" spans="1:8" ht="21" customHeight="1" x14ac:dyDescent="0.4">
      <c r="A111" s="62" t="s">
        <v>168</v>
      </c>
      <c r="B111" s="37">
        <v>0</v>
      </c>
      <c r="C111" s="37">
        <v>30</v>
      </c>
      <c r="D111" s="36">
        <f t="shared" ref="D111:D116" si="37">B111+C111</f>
        <v>30</v>
      </c>
      <c r="E111" s="35">
        <v>0</v>
      </c>
      <c r="F111" s="35">
        <v>13</v>
      </c>
      <c r="G111" s="36">
        <f>E111+F111</f>
        <v>13</v>
      </c>
      <c r="H111" s="38">
        <v>12</v>
      </c>
    </row>
    <row r="112" spans="1:8" ht="21" customHeight="1" x14ac:dyDescent="0.4">
      <c r="A112" s="62" t="s">
        <v>143</v>
      </c>
      <c r="B112" s="37">
        <v>0</v>
      </c>
      <c r="C112" s="37">
        <v>30</v>
      </c>
      <c r="D112" s="36">
        <f t="shared" si="37"/>
        <v>30</v>
      </c>
      <c r="E112" s="35">
        <v>0</v>
      </c>
      <c r="F112" s="35">
        <v>11</v>
      </c>
      <c r="G112" s="36">
        <f>E112+F112</f>
        <v>11</v>
      </c>
      <c r="H112" s="38">
        <v>7</v>
      </c>
    </row>
    <row r="113" spans="1:8" ht="21" customHeight="1" x14ac:dyDescent="0.4">
      <c r="A113" s="22" t="s">
        <v>8</v>
      </c>
      <c r="B113" s="64">
        <f t="shared" ref="B113:H113" si="38">SUM(B114:B120)</f>
        <v>75</v>
      </c>
      <c r="C113" s="64">
        <f t="shared" si="38"/>
        <v>75</v>
      </c>
      <c r="D113" s="64">
        <f t="shared" si="38"/>
        <v>150</v>
      </c>
      <c r="E113" s="64">
        <f t="shared" si="38"/>
        <v>140</v>
      </c>
      <c r="F113" s="64">
        <f t="shared" si="38"/>
        <v>53</v>
      </c>
      <c r="G113" s="64">
        <f t="shared" si="38"/>
        <v>193</v>
      </c>
      <c r="H113" s="65">
        <f t="shared" si="38"/>
        <v>144</v>
      </c>
    </row>
    <row r="114" spans="1:8" ht="21" customHeight="1" x14ac:dyDescent="0.4">
      <c r="A114" s="33" t="s">
        <v>16</v>
      </c>
      <c r="B114" s="37">
        <v>15</v>
      </c>
      <c r="C114" s="37">
        <v>15</v>
      </c>
      <c r="D114" s="36">
        <f t="shared" si="37"/>
        <v>30</v>
      </c>
      <c r="E114" s="35">
        <v>25</v>
      </c>
      <c r="F114" s="35">
        <v>18</v>
      </c>
      <c r="G114" s="36">
        <f>E114+F114</f>
        <v>43</v>
      </c>
      <c r="H114" s="38">
        <v>31</v>
      </c>
    </row>
    <row r="115" spans="1:8" ht="21" customHeight="1" x14ac:dyDescent="0.4">
      <c r="A115" s="33" t="s">
        <v>17</v>
      </c>
      <c r="B115" s="37">
        <v>15</v>
      </c>
      <c r="C115" s="37">
        <v>15</v>
      </c>
      <c r="D115" s="36">
        <f t="shared" si="37"/>
        <v>30</v>
      </c>
      <c r="E115" s="35">
        <v>10</v>
      </c>
      <c r="F115" s="35">
        <v>9</v>
      </c>
      <c r="G115" s="36">
        <f>E115+F115</f>
        <v>19</v>
      </c>
      <c r="H115" s="38">
        <v>14</v>
      </c>
    </row>
    <row r="116" spans="1:8" ht="21" customHeight="1" x14ac:dyDescent="0.4">
      <c r="A116" s="33" t="s">
        <v>18</v>
      </c>
      <c r="B116" s="37">
        <v>15</v>
      </c>
      <c r="C116" s="37">
        <v>15</v>
      </c>
      <c r="D116" s="36">
        <f t="shared" si="37"/>
        <v>30</v>
      </c>
      <c r="E116" s="35">
        <v>21</v>
      </c>
      <c r="F116" s="35">
        <v>8</v>
      </c>
      <c r="G116" s="36">
        <f>E116+F116</f>
        <v>29</v>
      </c>
      <c r="H116" s="38">
        <v>23</v>
      </c>
    </row>
    <row r="117" spans="1:8" ht="21" customHeight="1" x14ac:dyDescent="0.4">
      <c r="A117" s="33" t="s">
        <v>19</v>
      </c>
      <c r="B117" s="42"/>
      <c r="C117" s="42"/>
      <c r="D117" s="42"/>
      <c r="E117" s="40"/>
      <c r="F117" s="40"/>
      <c r="G117" s="40"/>
      <c r="H117" s="43"/>
    </row>
    <row r="118" spans="1:8" ht="21" customHeight="1" x14ac:dyDescent="0.4">
      <c r="A118" s="33" t="s">
        <v>20</v>
      </c>
      <c r="B118" s="42"/>
      <c r="C118" s="42"/>
      <c r="D118" s="42"/>
      <c r="E118" s="40"/>
      <c r="F118" s="40"/>
      <c r="G118" s="40"/>
      <c r="H118" s="43"/>
    </row>
    <row r="119" spans="1:8" ht="21" customHeight="1" x14ac:dyDescent="0.4">
      <c r="A119" s="33" t="s">
        <v>160</v>
      </c>
      <c r="B119" s="37">
        <v>15</v>
      </c>
      <c r="C119" s="37">
        <v>15</v>
      </c>
      <c r="D119" s="36">
        <f>B119+C119</f>
        <v>30</v>
      </c>
      <c r="E119" s="35">
        <v>30</v>
      </c>
      <c r="F119" s="35">
        <v>4</v>
      </c>
      <c r="G119" s="36">
        <f>E119+F119</f>
        <v>34</v>
      </c>
      <c r="H119" s="38">
        <v>25</v>
      </c>
    </row>
    <row r="120" spans="1:8" ht="21" customHeight="1" x14ac:dyDescent="0.4">
      <c r="A120" s="33" t="s">
        <v>21</v>
      </c>
      <c r="B120" s="37">
        <v>15</v>
      </c>
      <c r="C120" s="37">
        <v>15</v>
      </c>
      <c r="D120" s="36">
        <f>B120+C120</f>
        <v>30</v>
      </c>
      <c r="E120" s="35">
        <v>54</v>
      </c>
      <c r="F120" s="35">
        <v>14</v>
      </c>
      <c r="G120" s="36">
        <f>E120+F120</f>
        <v>68</v>
      </c>
      <c r="H120" s="38">
        <v>51</v>
      </c>
    </row>
    <row r="121" spans="1:8" ht="21" customHeight="1" x14ac:dyDescent="0.4">
      <c r="A121" s="18" t="s">
        <v>22</v>
      </c>
      <c r="B121" s="56">
        <f t="shared" ref="B121:H121" si="39">B122+B141</f>
        <v>190</v>
      </c>
      <c r="C121" s="56">
        <f t="shared" si="39"/>
        <v>145</v>
      </c>
      <c r="D121" s="56">
        <f t="shared" si="39"/>
        <v>335</v>
      </c>
      <c r="E121" s="56">
        <f t="shared" si="39"/>
        <v>272</v>
      </c>
      <c r="F121" s="56">
        <f t="shared" si="39"/>
        <v>129</v>
      </c>
      <c r="G121" s="56">
        <f>G122+G141</f>
        <v>401</v>
      </c>
      <c r="H121" s="57">
        <f t="shared" si="39"/>
        <v>273</v>
      </c>
    </row>
    <row r="122" spans="1:8" ht="21" customHeight="1" x14ac:dyDescent="0.4">
      <c r="A122" s="22" t="s">
        <v>9</v>
      </c>
      <c r="B122" s="25">
        <f t="shared" ref="B122:H122" si="40">B123+B133</f>
        <v>190</v>
      </c>
      <c r="C122" s="25">
        <f t="shared" si="40"/>
        <v>130</v>
      </c>
      <c r="D122" s="25">
        <f t="shared" si="40"/>
        <v>320</v>
      </c>
      <c r="E122" s="25">
        <f t="shared" si="40"/>
        <v>272</v>
      </c>
      <c r="F122" s="25">
        <f t="shared" si="40"/>
        <v>127</v>
      </c>
      <c r="G122" s="25">
        <f>G123+G133</f>
        <v>399</v>
      </c>
      <c r="H122" s="26">
        <f t="shared" si="40"/>
        <v>271</v>
      </c>
    </row>
    <row r="123" spans="1:8" ht="21" customHeight="1" x14ac:dyDescent="0.4">
      <c r="A123" s="27" t="s">
        <v>38</v>
      </c>
      <c r="B123" s="31">
        <f t="shared" ref="B123:H123" si="41">SUM(B124:B132)</f>
        <v>190</v>
      </c>
      <c r="C123" s="31">
        <f t="shared" si="41"/>
        <v>40</v>
      </c>
      <c r="D123" s="31">
        <f t="shared" si="41"/>
        <v>230</v>
      </c>
      <c r="E123" s="31">
        <f t="shared" si="41"/>
        <v>272</v>
      </c>
      <c r="F123" s="31">
        <f t="shared" si="41"/>
        <v>30</v>
      </c>
      <c r="G123" s="31">
        <f>SUM(G124:G132)</f>
        <v>302</v>
      </c>
      <c r="H123" s="47">
        <f t="shared" si="41"/>
        <v>182</v>
      </c>
    </row>
    <row r="124" spans="1:8" ht="21" customHeight="1" x14ac:dyDescent="0.4">
      <c r="A124" s="33" t="s">
        <v>88</v>
      </c>
      <c r="B124" s="68">
        <v>25</v>
      </c>
      <c r="C124" s="68">
        <v>5</v>
      </c>
      <c r="D124" s="36">
        <f t="shared" ref="D124:D139" si="42">B124+C124</f>
        <v>30</v>
      </c>
      <c r="E124" s="69">
        <v>42</v>
      </c>
      <c r="F124" s="69">
        <v>8</v>
      </c>
      <c r="G124" s="36">
        <f t="shared" ref="G124:G129" si="43">E124+F124</f>
        <v>50</v>
      </c>
      <c r="H124" s="38">
        <v>31</v>
      </c>
    </row>
    <row r="125" spans="1:8" ht="21" customHeight="1" x14ac:dyDescent="0.4">
      <c r="A125" s="33" t="s">
        <v>89</v>
      </c>
      <c r="B125" s="68">
        <v>25</v>
      </c>
      <c r="C125" s="68">
        <v>5</v>
      </c>
      <c r="D125" s="36">
        <f t="shared" si="42"/>
        <v>30</v>
      </c>
      <c r="E125" s="69">
        <v>18</v>
      </c>
      <c r="F125" s="69">
        <v>0</v>
      </c>
      <c r="G125" s="36">
        <f t="shared" si="43"/>
        <v>18</v>
      </c>
      <c r="H125" s="38">
        <v>8</v>
      </c>
    </row>
    <row r="126" spans="1:8" ht="21" customHeight="1" x14ac:dyDescent="0.4">
      <c r="A126" s="33" t="s">
        <v>90</v>
      </c>
      <c r="B126" s="68">
        <v>25</v>
      </c>
      <c r="C126" s="68">
        <v>5</v>
      </c>
      <c r="D126" s="36">
        <f t="shared" si="42"/>
        <v>30</v>
      </c>
      <c r="E126" s="69">
        <v>46</v>
      </c>
      <c r="F126" s="69">
        <v>3</v>
      </c>
      <c r="G126" s="36">
        <f t="shared" si="43"/>
        <v>49</v>
      </c>
      <c r="H126" s="38">
        <v>17</v>
      </c>
    </row>
    <row r="127" spans="1:8" ht="21" customHeight="1" x14ac:dyDescent="0.4">
      <c r="A127" s="33" t="s">
        <v>91</v>
      </c>
      <c r="B127" s="68">
        <v>25</v>
      </c>
      <c r="C127" s="68">
        <v>5</v>
      </c>
      <c r="D127" s="36">
        <f t="shared" si="42"/>
        <v>30</v>
      </c>
      <c r="E127" s="69">
        <v>28</v>
      </c>
      <c r="F127" s="69">
        <v>2</v>
      </c>
      <c r="G127" s="36">
        <f t="shared" si="43"/>
        <v>30</v>
      </c>
      <c r="H127" s="38">
        <v>18</v>
      </c>
    </row>
    <row r="128" spans="1:8" ht="21" customHeight="1" x14ac:dyDescent="0.4">
      <c r="A128" s="33" t="s">
        <v>92</v>
      </c>
      <c r="B128" s="37">
        <v>25</v>
      </c>
      <c r="C128" s="37">
        <v>5</v>
      </c>
      <c r="D128" s="36">
        <f t="shared" si="42"/>
        <v>30</v>
      </c>
      <c r="E128" s="35">
        <v>36</v>
      </c>
      <c r="F128" s="35">
        <v>6</v>
      </c>
      <c r="G128" s="36">
        <f t="shared" si="43"/>
        <v>42</v>
      </c>
      <c r="H128" s="38">
        <v>27</v>
      </c>
    </row>
    <row r="129" spans="1:8" ht="21" customHeight="1" x14ac:dyDescent="0.4">
      <c r="A129" s="33" t="s">
        <v>93</v>
      </c>
      <c r="B129" s="37">
        <v>15</v>
      </c>
      <c r="C129" s="37">
        <v>5</v>
      </c>
      <c r="D129" s="36">
        <f t="shared" si="42"/>
        <v>20</v>
      </c>
      <c r="E129" s="35">
        <v>21</v>
      </c>
      <c r="F129" s="35">
        <v>2</v>
      </c>
      <c r="G129" s="36">
        <f t="shared" si="43"/>
        <v>23</v>
      </c>
      <c r="H129" s="38">
        <v>16</v>
      </c>
    </row>
    <row r="130" spans="1:8" ht="21" customHeight="1" x14ac:dyDescent="0.4">
      <c r="A130" s="33" t="s">
        <v>94</v>
      </c>
      <c r="B130" s="42"/>
      <c r="C130" s="42"/>
      <c r="D130" s="42"/>
      <c r="E130" s="40"/>
      <c r="F130" s="40"/>
      <c r="G130" s="40"/>
      <c r="H130" s="43"/>
    </row>
    <row r="131" spans="1:8" ht="21" customHeight="1" x14ac:dyDescent="0.4">
      <c r="A131" s="33" t="s">
        <v>161</v>
      </c>
      <c r="B131" s="37">
        <v>25</v>
      </c>
      <c r="C131" s="37">
        <v>5</v>
      </c>
      <c r="D131" s="36">
        <f t="shared" si="42"/>
        <v>30</v>
      </c>
      <c r="E131" s="35">
        <v>29</v>
      </c>
      <c r="F131" s="35">
        <v>5</v>
      </c>
      <c r="G131" s="36">
        <f>E131+F131</f>
        <v>34</v>
      </c>
      <c r="H131" s="38">
        <v>23</v>
      </c>
    </row>
    <row r="132" spans="1:8" ht="21" customHeight="1" x14ac:dyDescent="0.4">
      <c r="A132" s="33" t="s">
        <v>147</v>
      </c>
      <c r="B132" s="37">
        <v>25</v>
      </c>
      <c r="C132" s="37">
        <v>5</v>
      </c>
      <c r="D132" s="36">
        <f t="shared" si="42"/>
        <v>30</v>
      </c>
      <c r="E132" s="35">
        <v>52</v>
      </c>
      <c r="F132" s="35">
        <v>4</v>
      </c>
      <c r="G132" s="36">
        <f>E132+F132</f>
        <v>56</v>
      </c>
      <c r="H132" s="38">
        <v>42</v>
      </c>
    </row>
    <row r="133" spans="1:8" ht="21" customHeight="1" x14ac:dyDescent="0.4">
      <c r="A133" s="27" t="s">
        <v>39</v>
      </c>
      <c r="B133" s="31">
        <f t="shared" ref="B133:H133" si="44">SUM(B134:B140)</f>
        <v>0</v>
      </c>
      <c r="C133" s="31">
        <f t="shared" si="44"/>
        <v>90</v>
      </c>
      <c r="D133" s="31">
        <f t="shared" si="44"/>
        <v>90</v>
      </c>
      <c r="E133" s="31">
        <f t="shared" si="44"/>
        <v>0</v>
      </c>
      <c r="F133" s="31">
        <f t="shared" si="44"/>
        <v>97</v>
      </c>
      <c r="G133" s="31">
        <f t="shared" si="44"/>
        <v>97</v>
      </c>
      <c r="H133" s="47">
        <f t="shared" si="44"/>
        <v>89</v>
      </c>
    </row>
    <row r="134" spans="1:8" ht="21" customHeight="1" x14ac:dyDescent="0.4">
      <c r="A134" s="33" t="s">
        <v>88</v>
      </c>
      <c r="B134" s="37">
        <v>0</v>
      </c>
      <c r="C134" s="37">
        <v>15</v>
      </c>
      <c r="D134" s="36">
        <f t="shared" si="42"/>
        <v>15</v>
      </c>
      <c r="E134" s="35">
        <v>0</v>
      </c>
      <c r="F134" s="35">
        <v>19</v>
      </c>
      <c r="G134" s="36">
        <f t="shared" ref="G134:G139" si="45">E134+F134</f>
        <v>19</v>
      </c>
      <c r="H134" s="38">
        <v>17</v>
      </c>
    </row>
    <row r="135" spans="1:8" ht="21" customHeight="1" x14ac:dyDescent="0.4">
      <c r="A135" s="33" t="s">
        <v>95</v>
      </c>
      <c r="B135" s="37">
        <v>0</v>
      </c>
      <c r="C135" s="37">
        <v>15</v>
      </c>
      <c r="D135" s="36">
        <f t="shared" si="42"/>
        <v>15</v>
      </c>
      <c r="E135" s="35">
        <v>0</v>
      </c>
      <c r="F135" s="35">
        <v>6</v>
      </c>
      <c r="G135" s="36">
        <f t="shared" si="45"/>
        <v>6</v>
      </c>
      <c r="H135" s="38">
        <v>4</v>
      </c>
    </row>
    <row r="136" spans="1:8" ht="21" customHeight="1" x14ac:dyDescent="0.4">
      <c r="A136" s="33" t="s">
        <v>96</v>
      </c>
      <c r="B136" s="37">
        <v>0</v>
      </c>
      <c r="C136" s="37">
        <v>15</v>
      </c>
      <c r="D136" s="36">
        <f t="shared" si="42"/>
        <v>15</v>
      </c>
      <c r="E136" s="35">
        <v>0</v>
      </c>
      <c r="F136" s="35">
        <v>12</v>
      </c>
      <c r="G136" s="36">
        <f t="shared" si="45"/>
        <v>12</v>
      </c>
      <c r="H136" s="38">
        <v>12</v>
      </c>
    </row>
    <row r="137" spans="1:8" ht="21" customHeight="1" x14ac:dyDescent="0.4">
      <c r="A137" s="33" t="s">
        <v>97</v>
      </c>
      <c r="B137" s="37">
        <v>0</v>
      </c>
      <c r="C137" s="37">
        <v>15</v>
      </c>
      <c r="D137" s="36">
        <f t="shared" si="42"/>
        <v>15</v>
      </c>
      <c r="E137" s="35">
        <v>0</v>
      </c>
      <c r="F137" s="35">
        <v>11</v>
      </c>
      <c r="G137" s="36">
        <f t="shared" si="45"/>
        <v>11</v>
      </c>
      <c r="H137" s="38">
        <v>11</v>
      </c>
    </row>
    <row r="138" spans="1:8" ht="21" customHeight="1" x14ac:dyDescent="0.4">
      <c r="A138" s="33" t="s">
        <v>92</v>
      </c>
      <c r="B138" s="37">
        <v>0</v>
      </c>
      <c r="C138" s="37">
        <v>15</v>
      </c>
      <c r="D138" s="36">
        <f t="shared" si="42"/>
        <v>15</v>
      </c>
      <c r="E138" s="35">
        <v>0</v>
      </c>
      <c r="F138" s="35">
        <v>18</v>
      </c>
      <c r="G138" s="36">
        <f t="shared" si="45"/>
        <v>18</v>
      </c>
      <c r="H138" s="38">
        <v>18</v>
      </c>
    </row>
    <row r="139" spans="1:8" ht="21" customHeight="1" x14ac:dyDescent="0.4">
      <c r="A139" s="33" t="s">
        <v>161</v>
      </c>
      <c r="B139" s="37">
        <v>0</v>
      </c>
      <c r="C139" s="37">
        <v>15</v>
      </c>
      <c r="D139" s="36">
        <f t="shared" si="42"/>
        <v>15</v>
      </c>
      <c r="E139" s="35">
        <v>0</v>
      </c>
      <c r="F139" s="35">
        <v>31</v>
      </c>
      <c r="G139" s="36">
        <f t="shared" si="45"/>
        <v>31</v>
      </c>
      <c r="H139" s="38">
        <v>27</v>
      </c>
    </row>
    <row r="140" spans="1:8" ht="21" customHeight="1" x14ac:dyDescent="0.4">
      <c r="A140" s="33" t="s">
        <v>98</v>
      </c>
      <c r="B140" s="42"/>
      <c r="C140" s="42"/>
      <c r="D140" s="42"/>
      <c r="E140" s="40"/>
      <c r="F140" s="40"/>
      <c r="G140" s="40"/>
      <c r="H140" s="43"/>
    </row>
    <row r="141" spans="1:8" ht="21" customHeight="1" x14ac:dyDescent="0.4">
      <c r="A141" s="22" t="s">
        <v>10</v>
      </c>
      <c r="B141" s="31">
        <f t="shared" ref="B141:H141" si="46">SUM(B142:B144)</f>
        <v>0</v>
      </c>
      <c r="C141" s="31">
        <f>SUM(C142:C144)</f>
        <v>15</v>
      </c>
      <c r="D141" s="31">
        <f t="shared" si="46"/>
        <v>15</v>
      </c>
      <c r="E141" s="31">
        <f t="shared" si="46"/>
        <v>0</v>
      </c>
      <c r="F141" s="31">
        <f t="shared" si="46"/>
        <v>2</v>
      </c>
      <c r="G141" s="31">
        <f t="shared" si="46"/>
        <v>2</v>
      </c>
      <c r="H141" s="47">
        <f t="shared" si="46"/>
        <v>2</v>
      </c>
    </row>
    <row r="142" spans="1:8" ht="21" customHeight="1" x14ac:dyDescent="0.4">
      <c r="A142" s="70" t="s">
        <v>23</v>
      </c>
      <c r="B142" s="37">
        <v>0</v>
      </c>
      <c r="C142" s="37">
        <v>5</v>
      </c>
      <c r="D142" s="36">
        <f>B142+C142</f>
        <v>5</v>
      </c>
      <c r="E142" s="35">
        <v>0</v>
      </c>
      <c r="F142" s="35">
        <v>1</v>
      </c>
      <c r="G142" s="36">
        <f>E142+F142</f>
        <v>1</v>
      </c>
      <c r="H142" s="38">
        <v>1</v>
      </c>
    </row>
    <row r="143" spans="1:8" ht="21" customHeight="1" x14ac:dyDescent="0.4">
      <c r="A143" s="70" t="s">
        <v>24</v>
      </c>
      <c r="B143" s="37">
        <v>0</v>
      </c>
      <c r="C143" s="37">
        <v>5</v>
      </c>
      <c r="D143" s="36">
        <f>B143+C143</f>
        <v>5</v>
      </c>
      <c r="E143" s="35">
        <v>0</v>
      </c>
      <c r="F143" s="35">
        <v>0</v>
      </c>
      <c r="G143" s="36">
        <f>E143+F143</f>
        <v>0</v>
      </c>
      <c r="H143" s="38">
        <v>0</v>
      </c>
    </row>
    <row r="144" spans="1:8" ht="21" customHeight="1" x14ac:dyDescent="0.4">
      <c r="A144" s="70" t="s">
        <v>25</v>
      </c>
      <c r="B144" s="37">
        <v>0</v>
      </c>
      <c r="C144" s="37">
        <v>5</v>
      </c>
      <c r="D144" s="36">
        <f>B144+C144</f>
        <v>5</v>
      </c>
      <c r="E144" s="35">
        <v>0</v>
      </c>
      <c r="F144" s="35">
        <v>1</v>
      </c>
      <c r="G144" s="36">
        <f>E144+F144</f>
        <v>1</v>
      </c>
      <c r="H144" s="38">
        <v>1</v>
      </c>
    </row>
    <row r="145" spans="1:8" ht="21" customHeight="1" x14ac:dyDescent="0.4">
      <c r="A145" s="18" t="s">
        <v>26</v>
      </c>
      <c r="B145" s="56">
        <f t="shared" ref="B145:H145" si="47">B146+B151+B155</f>
        <v>50</v>
      </c>
      <c r="C145" s="56">
        <f t="shared" si="47"/>
        <v>70</v>
      </c>
      <c r="D145" s="56">
        <f t="shared" si="47"/>
        <v>120</v>
      </c>
      <c r="E145" s="56">
        <f t="shared" si="47"/>
        <v>0</v>
      </c>
      <c r="F145" s="56">
        <f t="shared" si="47"/>
        <v>52</v>
      </c>
      <c r="G145" s="56">
        <f>G146+G151+G155</f>
        <v>52</v>
      </c>
      <c r="H145" s="57">
        <f t="shared" si="47"/>
        <v>39</v>
      </c>
    </row>
    <row r="146" spans="1:8" ht="21" customHeight="1" x14ac:dyDescent="0.4">
      <c r="A146" s="27" t="s">
        <v>38</v>
      </c>
      <c r="B146" s="31">
        <f t="shared" ref="B146:H146" si="48">SUM(B147:B150)</f>
        <v>50</v>
      </c>
      <c r="C146" s="31">
        <f t="shared" si="48"/>
        <v>10</v>
      </c>
      <c r="D146" s="31">
        <f t="shared" si="48"/>
        <v>60</v>
      </c>
      <c r="E146" s="31">
        <f t="shared" si="48"/>
        <v>0</v>
      </c>
      <c r="F146" s="31">
        <f t="shared" si="48"/>
        <v>4</v>
      </c>
      <c r="G146" s="31">
        <f>SUM(G147:G150)</f>
        <v>4</v>
      </c>
      <c r="H146" s="47">
        <f t="shared" si="48"/>
        <v>2</v>
      </c>
    </row>
    <row r="147" spans="1:8" ht="21" customHeight="1" x14ac:dyDescent="0.4">
      <c r="A147" s="33" t="s">
        <v>99</v>
      </c>
      <c r="B147" s="37">
        <v>25</v>
      </c>
      <c r="C147" s="37">
        <v>5</v>
      </c>
      <c r="D147" s="36">
        <f>B147+C147</f>
        <v>30</v>
      </c>
      <c r="E147" s="35">
        <v>0</v>
      </c>
      <c r="F147" s="35">
        <v>1</v>
      </c>
      <c r="G147" s="36">
        <f>E147+F147</f>
        <v>1</v>
      </c>
      <c r="H147" s="38">
        <v>0</v>
      </c>
    </row>
    <row r="148" spans="1:8" ht="21" customHeight="1" x14ac:dyDescent="0.4">
      <c r="A148" s="33" t="s">
        <v>73</v>
      </c>
      <c r="B148" s="42"/>
      <c r="C148" s="42"/>
      <c r="D148" s="42"/>
      <c r="E148" s="40"/>
      <c r="F148" s="40"/>
      <c r="G148" s="40"/>
      <c r="H148" s="43"/>
    </row>
    <row r="149" spans="1:8" ht="21" customHeight="1" x14ac:dyDescent="0.4">
      <c r="A149" s="33" t="s">
        <v>162</v>
      </c>
      <c r="B149" s="37">
        <v>25</v>
      </c>
      <c r="C149" s="37">
        <v>5</v>
      </c>
      <c r="D149" s="36">
        <f>B149+C149</f>
        <v>30</v>
      </c>
      <c r="E149" s="35">
        <v>0</v>
      </c>
      <c r="F149" s="35">
        <v>3</v>
      </c>
      <c r="G149" s="36">
        <f>E149+F149</f>
        <v>3</v>
      </c>
      <c r="H149" s="38">
        <v>2</v>
      </c>
    </row>
    <row r="150" spans="1:8" ht="21" customHeight="1" x14ac:dyDescent="0.4">
      <c r="A150" s="33" t="s">
        <v>100</v>
      </c>
      <c r="B150" s="42"/>
      <c r="C150" s="42"/>
      <c r="D150" s="42"/>
      <c r="E150" s="40"/>
      <c r="F150" s="40"/>
      <c r="G150" s="40"/>
      <c r="H150" s="43"/>
    </row>
    <row r="151" spans="1:8" ht="21" customHeight="1" x14ac:dyDescent="0.4">
      <c r="A151" s="73" t="s">
        <v>39</v>
      </c>
      <c r="B151" s="31">
        <f t="shared" ref="B151:H151" si="49">SUM(B152:B154)</f>
        <v>0</v>
      </c>
      <c r="C151" s="31">
        <f t="shared" si="49"/>
        <v>60</v>
      </c>
      <c r="D151" s="31">
        <f t="shared" si="49"/>
        <v>60</v>
      </c>
      <c r="E151" s="31">
        <f t="shared" si="49"/>
        <v>0</v>
      </c>
      <c r="F151" s="31">
        <f t="shared" si="49"/>
        <v>48</v>
      </c>
      <c r="G151" s="31">
        <f t="shared" si="49"/>
        <v>48</v>
      </c>
      <c r="H151" s="47">
        <f t="shared" si="49"/>
        <v>37</v>
      </c>
    </row>
    <row r="152" spans="1:8" ht="21" customHeight="1" x14ac:dyDescent="0.4">
      <c r="A152" s="74" t="s">
        <v>99</v>
      </c>
      <c r="B152" s="37">
        <v>0</v>
      </c>
      <c r="C152" s="37">
        <v>30</v>
      </c>
      <c r="D152" s="36">
        <f>B152+C152</f>
        <v>30</v>
      </c>
      <c r="E152" s="35">
        <v>0</v>
      </c>
      <c r="F152" s="35">
        <v>29</v>
      </c>
      <c r="G152" s="36">
        <f>E152+F152</f>
        <v>29</v>
      </c>
      <c r="H152" s="38">
        <v>21</v>
      </c>
    </row>
    <row r="153" spans="1:8" ht="21" customHeight="1" x14ac:dyDescent="0.4">
      <c r="A153" s="74" t="s">
        <v>162</v>
      </c>
      <c r="B153" s="37">
        <v>0</v>
      </c>
      <c r="C153" s="37">
        <v>30</v>
      </c>
      <c r="D153" s="36">
        <f>B153+C153</f>
        <v>30</v>
      </c>
      <c r="E153" s="35">
        <v>0</v>
      </c>
      <c r="F153" s="35">
        <v>19</v>
      </c>
      <c r="G153" s="36">
        <f>E153+F153</f>
        <v>19</v>
      </c>
      <c r="H153" s="38">
        <v>16</v>
      </c>
    </row>
    <row r="154" spans="1:8" ht="21" customHeight="1" x14ac:dyDescent="0.4">
      <c r="A154" s="74" t="s">
        <v>73</v>
      </c>
      <c r="B154" s="42"/>
      <c r="C154" s="42"/>
      <c r="D154" s="42"/>
      <c r="E154" s="40"/>
      <c r="F154" s="40"/>
      <c r="G154" s="40"/>
      <c r="H154" s="43"/>
    </row>
    <row r="155" spans="1:8" ht="21" customHeight="1" x14ac:dyDescent="0.4">
      <c r="A155" s="75" t="s">
        <v>10</v>
      </c>
      <c r="B155" s="76">
        <f t="shared" ref="B155:H155" si="50">B156</f>
        <v>0</v>
      </c>
      <c r="C155" s="76">
        <f t="shared" si="50"/>
        <v>0</v>
      </c>
      <c r="D155" s="76">
        <f t="shared" si="50"/>
        <v>0</v>
      </c>
      <c r="E155" s="76">
        <f t="shared" si="50"/>
        <v>0</v>
      </c>
      <c r="F155" s="76">
        <f t="shared" si="50"/>
        <v>0</v>
      </c>
      <c r="G155" s="76">
        <f t="shared" si="50"/>
        <v>0</v>
      </c>
      <c r="H155" s="77">
        <f t="shared" si="50"/>
        <v>0</v>
      </c>
    </row>
    <row r="156" spans="1:8" ht="21" customHeight="1" x14ac:dyDescent="0.4">
      <c r="A156" s="78" t="s">
        <v>100</v>
      </c>
      <c r="B156" s="42"/>
      <c r="C156" s="42"/>
      <c r="D156" s="41"/>
      <c r="E156" s="40"/>
      <c r="F156" s="40"/>
      <c r="G156" s="40"/>
      <c r="H156" s="43"/>
    </row>
    <row r="157" spans="1:8" ht="21" customHeight="1" x14ac:dyDescent="0.4">
      <c r="A157" s="79" t="s">
        <v>27</v>
      </c>
      <c r="B157" s="56">
        <f t="shared" ref="B157:H157" si="51">B158</f>
        <v>30</v>
      </c>
      <c r="C157" s="56">
        <f t="shared" si="51"/>
        <v>0</v>
      </c>
      <c r="D157" s="56">
        <f t="shared" si="51"/>
        <v>30</v>
      </c>
      <c r="E157" s="56">
        <f t="shared" si="51"/>
        <v>209</v>
      </c>
      <c r="F157" s="56">
        <f t="shared" si="51"/>
        <v>0</v>
      </c>
      <c r="G157" s="56">
        <f t="shared" si="51"/>
        <v>209</v>
      </c>
      <c r="H157" s="57">
        <f t="shared" si="51"/>
        <v>48</v>
      </c>
    </row>
    <row r="158" spans="1:8" ht="21" customHeight="1" x14ac:dyDescent="0.4">
      <c r="A158" s="80" t="s">
        <v>28</v>
      </c>
      <c r="B158" s="37">
        <v>30</v>
      </c>
      <c r="C158" s="37">
        <v>0</v>
      </c>
      <c r="D158" s="36">
        <f>B158+C158</f>
        <v>30</v>
      </c>
      <c r="E158" s="35">
        <v>209</v>
      </c>
      <c r="F158" s="35">
        <v>0</v>
      </c>
      <c r="G158" s="36">
        <f>E158+F158</f>
        <v>209</v>
      </c>
      <c r="H158" s="38">
        <v>48</v>
      </c>
    </row>
    <row r="159" spans="1:8" ht="21" customHeight="1" x14ac:dyDescent="0.4">
      <c r="A159" s="79" t="s">
        <v>29</v>
      </c>
      <c r="B159" s="56">
        <f t="shared" ref="B159:H159" si="52">B160+B172</f>
        <v>200</v>
      </c>
      <c r="C159" s="56">
        <f t="shared" si="52"/>
        <v>230</v>
      </c>
      <c r="D159" s="56">
        <f t="shared" si="52"/>
        <v>430</v>
      </c>
      <c r="E159" s="56">
        <f t="shared" si="52"/>
        <v>205</v>
      </c>
      <c r="F159" s="56">
        <f t="shared" si="52"/>
        <v>165</v>
      </c>
      <c r="G159" s="56">
        <f>G160+G172</f>
        <v>370</v>
      </c>
      <c r="H159" s="57">
        <f t="shared" si="52"/>
        <v>234</v>
      </c>
    </row>
    <row r="160" spans="1:8" ht="21" customHeight="1" x14ac:dyDescent="0.4">
      <c r="A160" s="27" t="s">
        <v>38</v>
      </c>
      <c r="B160" s="64">
        <f t="shared" ref="B160:H160" si="53">SUM(B161:B171)</f>
        <v>200</v>
      </c>
      <c r="C160" s="64">
        <f t="shared" si="53"/>
        <v>90</v>
      </c>
      <c r="D160" s="64">
        <f t="shared" si="53"/>
        <v>290</v>
      </c>
      <c r="E160" s="64">
        <f t="shared" si="53"/>
        <v>205</v>
      </c>
      <c r="F160" s="64">
        <f t="shared" si="53"/>
        <v>26</v>
      </c>
      <c r="G160" s="64">
        <f>SUM(G161:G171)</f>
        <v>231</v>
      </c>
      <c r="H160" s="65">
        <f t="shared" si="53"/>
        <v>127</v>
      </c>
    </row>
    <row r="161" spans="1:8" ht="21" customHeight="1" x14ac:dyDescent="0.4">
      <c r="A161" s="33" t="s">
        <v>72</v>
      </c>
      <c r="B161" s="42"/>
      <c r="C161" s="42"/>
      <c r="D161" s="42"/>
      <c r="E161" s="40"/>
      <c r="F161" s="40"/>
      <c r="G161" s="40"/>
      <c r="H161" s="43"/>
    </row>
    <row r="162" spans="1:8" ht="21" customHeight="1" x14ac:dyDescent="0.4">
      <c r="A162" s="33" t="s">
        <v>101</v>
      </c>
      <c r="B162" s="42"/>
      <c r="C162" s="42"/>
      <c r="D162" s="42"/>
      <c r="E162" s="40"/>
      <c r="F162" s="40"/>
      <c r="G162" s="40"/>
      <c r="H162" s="43"/>
    </row>
    <row r="163" spans="1:8" ht="21" customHeight="1" x14ac:dyDescent="0.4">
      <c r="A163" s="33" t="s">
        <v>177</v>
      </c>
      <c r="B163" s="37">
        <v>15</v>
      </c>
      <c r="C163" s="37">
        <v>15</v>
      </c>
      <c r="D163" s="36">
        <f t="shared" ref="D163:D171" si="54">B163+C163</f>
        <v>30</v>
      </c>
      <c r="E163" s="35">
        <v>45</v>
      </c>
      <c r="F163" s="35">
        <v>11</v>
      </c>
      <c r="G163" s="36">
        <f>E163+F163</f>
        <v>56</v>
      </c>
      <c r="H163" s="38">
        <v>41</v>
      </c>
    </row>
    <row r="164" spans="1:8" ht="21" customHeight="1" x14ac:dyDescent="0.4">
      <c r="A164" s="33" t="s">
        <v>169</v>
      </c>
      <c r="B164" s="37">
        <v>15</v>
      </c>
      <c r="C164" s="37">
        <v>5</v>
      </c>
      <c r="D164" s="36">
        <f t="shared" si="54"/>
        <v>20</v>
      </c>
      <c r="E164" s="35">
        <v>8</v>
      </c>
      <c r="F164" s="35">
        <v>2</v>
      </c>
      <c r="G164" s="36">
        <f t="shared" ref="G164:G171" si="55">E164+F164</f>
        <v>10</v>
      </c>
      <c r="H164" s="38">
        <v>8</v>
      </c>
    </row>
    <row r="165" spans="1:8" ht="21" customHeight="1" x14ac:dyDescent="0.4">
      <c r="A165" s="33" t="s">
        <v>178</v>
      </c>
      <c r="B165" s="37">
        <v>15</v>
      </c>
      <c r="C165" s="37">
        <v>15</v>
      </c>
      <c r="D165" s="36">
        <f t="shared" si="54"/>
        <v>30</v>
      </c>
      <c r="E165" s="35">
        <v>14</v>
      </c>
      <c r="F165" s="35">
        <v>4</v>
      </c>
      <c r="G165" s="36">
        <f t="shared" si="55"/>
        <v>18</v>
      </c>
      <c r="H165" s="38">
        <v>15</v>
      </c>
    </row>
    <row r="166" spans="1:8" ht="21" customHeight="1" x14ac:dyDescent="0.4">
      <c r="A166" s="33" t="s">
        <v>102</v>
      </c>
      <c r="B166" s="37">
        <v>25</v>
      </c>
      <c r="C166" s="37">
        <v>5</v>
      </c>
      <c r="D166" s="36">
        <f t="shared" si="54"/>
        <v>30</v>
      </c>
      <c r="E166" s="35">
        <v>17</v>
      </c>
      <c r="F166" s="35">
        <v>1</v>
      </c>
      <c r="G166" s="36">
        <f t="shared" si="55"/>
        <v>18</v>
      </c>
      <c r="H166" s="38">
        <v>9</v>
      </c>
    </row>
    <row r="167" spans="1:8" ht="21" customHeight="1" x14ac:dyDescent="0.4">
      <c r="A167" s="33" t="s">
        <v>103</v>
      </c>
      <c r="B167" s="37">
        <v>25</v>
      </c>
      <c r="C167" s="37">
        <v>5</v>
      </c>
      <c r="D167" s="36">
        <f t="shared" si="54"/>
        <v>30</v>
      </c>
      <c r="E167" s="35">
        <v>12</v>
      </c>
      <c r="F167" s="35">
        <v>0</v>
      </c>
      <c r="G167" s="36">
        <f t="shared" si="55"/>
        <v>12</v>
      </c>
      <c r="H167" s="38">
        <v>0</v>
      </c>
    </row>
    <row r="168" spans="1:8" ht="21" customHeight="1" x14ac:dyDescent="0.4">
      <c r="A168" s="33" t="s">
        <v>104</v>
      </c>
      <c r="B168" s="37">
        <v>30</v>
      </c>
      <c r="C168" s="37">
        <v>30</v>
      </c>
      <c r="D168" s="36">
        <f t="shared" si="54"/>
        <v>60</v>
      </c>
      <c r="E168" s="35">
        <v>35</v>
      </c>
      <c r="F168" s="35">
        <v>8</v>
      </c>
      <c r="G168" s="36">
        <f t="shared" si="55"/>
        <v>43</v>
      </c>
      <c r="H168" s="38">
        <v>27</v>
      </c>
    </row>
    <row r="169" spans="1:8" ht="21" customHeight="1" x14ac:dyDescent="0.4">
      <c r="A169" s="33" t="s">
        <v>105</v>
      </c>
      <c r="B169" s="37">
        <v>15</v>
      </c>
      <c r="C169" s="37">
        <v>15</v>
      </c>
      <c r="D169" s="36">
        <f t="shared" si="54"/>
        <v>30</v>
      </c>
      <c r="E169" s="35">
        <v>4</v>
      </c>
      <c r="F169" s="35">
        <v>0</v>
      </c>
      <c r="G169" s="36">
        <f t="shared" si="55"/>
        <v>4</v>
      </c>
      <c r="H169" s="38">
        <v>3</v>
      </c>
    </row>
    <row r="170" spans="1:8" ht="21" customHeight="1" x14ac:dyDescent="0.4">
      <c r="A170" s="33" t="s">
        <v>106</v>
      </c>
      <c r="B170" s="37">
        <v>30</v>
      </c>
      <c r="C170" s="37">
        <v>0</v>
      </c>
      <c r="D170" s="36">
        <f t="shared" si="54"/>
        <v>30</v>
      </c>
      <c r="E170" s="35">
        <v>64</v>
      </c>
      <c r="F170" s="35">
        <v>0</v>
      </c>
      <c r="G170" s="36">
        <f t="shared" si="55"/>
        <v>64</v>
      </c>
      <c r="H170" s="38">
        <v>19</v>
      </c>
    </row>
    <row r="171" spans="1:8" ht="21" customHeight="1" x14ac:dyDescent="0.4">
      <c r="A171" s="59" t="s">
        <v>107</v>
      </c>
      <c r="B171" s="37">
        <v>30</v>
      </c>
      <c r="C171" s="37">
        <v>0</v>
      </c>
      <c r="D171" s="36">
        <f t="shared" si="54"/>
        <v>30</v>
      </c>
      <c r="E171" s="35">
        <v>6</v>
      </c>
      <c r="F171" s="35">
        <v>0</v>
      </c>
      <c r="G171" s="36">
        <f t="shared" si="55"/>
        <v>6</v>
      </c>
      <c r="H171" s="38">
        <v>5</v>
      </c>
    </row>
    <row r="172" spans="1:8" ht="21" customHeight="1" x14ac:dyDescent="0.4">
      <c r="A172" s="27" t="s">
        <v>39</v>
      </c>
      <c r="B172" s="31">
        <f t="shared" ref="B172:H172" si="56">SUM(B173:B179)</f>
        <v>0</v>
      </c>
      <c r="C172" s="31">
        <f t="shared" si="56"/>
        <v>140</v>
      </c>
      <c r="D172" s="31">
        <f t="shared" si="56"/>
        <v>140</v>
      </c>
      <c r="E172" s="31">
        <f t="shared" si="56"/>
        <v>0</v>
      </c>
      <c r="F172" s="31">
        <f t="shared" si="56"/>
        <v>139</v>
      </c>
      <c r="G172" s="31">
        <f t="shared" si="56"/>
        <v>139</v>
      </c>
      <c r="H172" s="31">
        <f t="shared" si="56"/>
        <v>107</v>
      </c>
    </row>
    <row r="173" spans="1:8" ht="21" customHeight="1" x14ac:dyDescent="0.4">
      <c r="A173" s="33" t="s">
        <v>72</v>
      </c>
      <c r="B173" s="42"/>
      <c r="C173" s="42"/>
      <c r="D173" s="42"/>
      <c r="E173" s="40"/>
      <c r="F173" s="40"/>
      <c r="G173" s="40"/>
      <c r="H173" s="43"/>
    </row>
    <row r="174" spans="1:8" ht="21" customHeight="1" x14ac:dyDescent="0.4">
      <c r="A174" s="33" t="s">
        <v>101</v>
      </c>
      <c r="B174" s="42"/>
      <c r="C174" s="42"/>
      <c r="D174" s="42"/>
      <c r="E174" s="40"/>
      <c r="F174" s="40"/>
      <c r="G174" s="40"/>
      <c r="H174" s="43"/>
    </row>
    <row r="175" spans="1:8" ht="21" customHeight="1" x14ac:dyDescent="0.4">
      <c r="A175" s="33" t="s">
        <v>177</v>
      </c>
      <c r="B175" s="42"/>
      <c r="C175" s="42"/>
      <c r="D175" s="42"/>
      <c r="E175" s="40"/>
      <c r="F175" s="40"/>
      <c r="G175" s="40"/>
      <c r="H175" s="43"/>
    </row>
    <row r="176" spans="1:8" ht="21" customHeight="1" x14ac:dyDescent="0.4">
      <c r="A176" s="33" t="s">
        <v>169</v>
      </c>
      <c r="B176" s="37">
        <v>0</v>
      </c>
      <c r="C176" s="37">
        <v>20</v>
      </c>
      <c r="D176" s="36">
        <f>B176+C176</f>
        <v>20</v>
      </c>
      <c r="E176" s="35">
        <v>0</v>
      </c>
      <c r="F176" s="35">
        <v>15</v>
      </c>
      <c r="G176" s="36">
        <f>E176+F176</f>
        <v>15</v>
      </c>
      <c r="H176" s="38">
        <v>11</v>
      </c>
    </row>
    <row r="177" spans="1:8" ht="21" customHeight="1" x14ac:dyDescent="0.4">
      <c r="A177" s="33" t="s">
        <v>105</v>
      </c>
      <c r="B177" s="37">
        <v>0</v>
      </c>
      <c r="C177" s="37">
        <v>90</v>
      </c>
      <c r="D177" s="36">
        <f>B177+C177</f>
        <v>90</v>
      </c>
      <c r="E177" s="35">
        <v>0</v>
      </c>
      <c r="F177" s="35">
        <v>122</v>
      </c>
      <c r="G177" s="36">
        <f>E177+F177</f>
        <v>122</v>
      </c>
      <c r="H177" s="38">
        <v>94</v>
      </c>
    </row>
    <row r="178" spans="1:8" ht="21" customHeight="1" x14ac:dyDescent="0.4">
      <c r="A178" s="33" t="s">
        <v>104</v>
      </c>
      <c r="B178" s="37">
        <v>0</v>
      </c>
      <c r="C178" s="37">
        <v>30</v>
      </c>
      <c r="D178" s="36">
        <f>B178+C178</f>
        <v>30</v>
      </c>
      <c r="E178" s="35">
        <v>0</v>
      </c>
      <c r="F178" s="35">
        <v>2</v>
      </c>
      <c r="G178" s="36">
        <f>E178+F178</f>
        <v>2</v>
      </c>
      <c r="H178" s="38">
        <v>2</v>
      </c>
    </row>
    <row r="179" spans="1:8" ht="21" customHeight="1" x14ac:dyDescent="0.4">
      <c r="A179" s="33" t="s">
        <v>53</v>
      </c>
      <c r="B179" s="42"/>
      <c r="C179" s="42"/>
      <c r="D179" s="42"/>
      <c r="E179" s="40"/>
      <c r="F179" s="40"/>
      <c r="G179" s="40"/>
      <c r="H179" s="43"/>
    </row>
    <row r="180" spans="1:8" ht="21" customHeight="1" x14ac:dyDescent="0.4">
      <c r="A180" s="18" t="s">
        <v>30</v>
      </c>
      <c r="B180" s="56">
        <f t="shared" ref="B180:H180" si="57">B181+B194</f>
        <v>165</v>
      </c>
      <c r="C180" s="56">
        <f t="shared" si="57"/>
        <v>405</v>
      </c>
      <c r="D180" s="56">
        <f t="shared" si="57"/>
        <v>570</v>
      </c>
      <c r="E180" s="56">
        <f t="shared" si="57"/>
        <v>202</v>
      </c>
      <c r="F180" s="56">
        <f t="shared" si="57"/>
        <v>247</v>
      </c>
      <c r="G180" s="56">
        <f>G181+G194</f>
        <v>449</v>
      </c>
      <c r="H180" s="57">
        <f t="shared" si="57"/>
        <v>337</v>
      </c>
    </row>
    <row r="181" spans="1:8" ht="21" customHeight="1" x14ac:dyDescent="0.4">
      <c r="A181" s="27" t="s">
        <v>38</v>
      </c>
      <c r="B181" s="31">
        <f t="shared" ref="B181:H181" si="58">SUM(B182:B192)</f>
        <v>165</v>
      </c>
      <c r="C181" s="31">
        <f t="shared" si="58"/>
        <v>165</v>
      </c>
      <c r="D181" s="31">
        <f t="shared" si="58"/>
        <v>330</v>
      </c>
      <c r="E181" s="31">
        <f t="shared" si="58"/>
        <v>202</v>
      </c>
      <c r="F181" s="31">
        <f t="shared" si="58"/>
        <v>67</v>
      </c>
      <c r="G181" s="31">
        <f>SUM(G182:G192)</f>
        <v>269</v>
      </c>
      <c r="H181" s="47">
        <f t="shared" si="58"/>
        <v>170</v>
      </c>
    </row>
    <row r="182" spans="1:8" ht="21" customHeight="1" x14ac:dyDescent="0.4">
      <c r="A182" s="33" t="s">
        <v>65</v>
      </c>
      <c r="B182" s="42"/>
      <c r="C182" s="42"/>
      <c r="D182" s="42"/>
      <c r="E182" s="40"/>
      <c r="F182" s="40"/>
      <c r="G182" s="40"/>
      <c r="H182" s="43"/>
    </row>
    <row r="183" spans="1:8" ht="21" customHeight="1" x14ac:dyDescent="0.4">
      <c r="A183" s="33" t="s">
        <v>109</v>
      </c>
      <c r="B183" s="42"/>
      <c r="C183" s="42"/>
      <c r="D183" s="42"/>
      <c r="E183" s="40"/>
      <c r="F183" s="40"/>
      <c r="G183" s="40"/>
      <c r="H183" s="43"/>
    </row>
    <row r="184" spans="1:8" ht="21" customHeight="1" x14ac:dyDescent="0.4">
      <c r="A184" s="33" t="s">
        <v>110</v>
      </c>
      <c r="B184" s="42"/>
      <c r="C184" s="42"/>
      <c r="D184" s="42"/>
      <c r="E184" s="40"/>
      <c r="F184" s="40"/>
      <c r="G184" s="40"/>
      <c r="H184" s="43"/>
    </row>
    <row r="185" spans="1:8" ht="21" customHeight="1" x14ac:dyDescent="0.4">
      <c r="A185" s="33" t="s">
        <v>111</v>
      </c>
      <c r="B185" s="42"/>
      <c r="C185" s="42"/>
      <c r="D185" s="42"/>
      <c r="E185" s="40"/>
      <c r="F185" s="40"/>
      <c r="G185" s="40"/>
      <c r="H185" s="43"/>
    </row>
    <row r="186" spans="1:8" ht="21" customHeight="1" x14ac:dyDescent="0.4">
      <c r="A186" s="33" t="s">
        <v>170</v>
      </c>
      <c r="B186" s="37">
        <v>15</v>
      </c>
      <c r="C186" s="37">
        <v>15</v>
      </c>
      <c r="D186" s="36">
        <f t="shared" ref="D186:D197" si="59">B186+C186</f>
        <v>30</v>
      </c>
      <c r="E186" s="35">
        <v>15</v>
      </c>
      <c r="F186" s="35">
        <v>4</v>
      </c>
      <c r="G186" s="36">
        <f t="shared" ref="G186:G192" si="60">E186+F186</f>
        <v>19</v>
      </c>
      <c r="H186" s="38">
        <v>12</v>
      </c>
    </row>
    <row r="187" spans="1:8" ht="21" customHeight="1" x14ac:dyDescent="0.4">
      <c r="A187" s="33" t="s">
        <v>171</v>
      </c>
      <c r="B187" s="37">
        <v>30</v>
      </c>
      <c r="C187" s="37">
        <v>30</v>
      </c>
      <c r="D187" s="36">
        <f t="shared" si="59"/>
        <v>60</v>
      </c>
      <c r="E187" s="35">
        <v>39</v>
      </c>
      <c r="F187" s="35">
        <v>12</v>
      </c>
      <c r="G187" s="36">
        <f t="shared" si="60"/>
        <v>51</v>
      </c>
      <c r="H187" s="38">
        <v>31</v>
      </c>
    </row>
    <row r="188" spans="1:8" ht="21" customHeight="1" x14ac:dyDescent="0.4">
      <c r="A188" s="33" t="s">
        <v>183</v>
      </c>
      <c r="B188" s="37">
        <v>15</v>
      </c>
      <c r="C188" s="37">
        <v>15</v>
      </c>
      <c r="D188" s="36">
        <f t="shared" si="59"/>
        <v>30</v>
      </c>
      <c r="E188" s="35">
        <v>21</v>
      </c>
      <c r="F188" s="35">
        <v>10</v>
      </c>
      <c r="G188" s="36">
        <f t="shared" si="60"/>
        <v>31</v>
      </c>
      <c r="H188" s="38">
        <v>22</v>
      </c>
    </row>
    <row r="189" spans="1:8" ht="21" customHeight="1" x14ac:dyDescent="0.4">
      <c r="A189" s="33" t="s">
        <v>172</v>
      </c>
      <c r="B189" s="37">
        <v>15</v>
      </c>
      <c r="C189" s="37">
        <v>15</v>
      </c>
      <c r="D189" s="36">
        <f t="shared" si="59"/>
        <v>30</v>
      </c>
      <c r="E189" s="35">
        <v>7</v>
      </c>
      <c r="F189" s="35">
        <v>1</v>
      </c>
      <c r="G189" s="36">
        <f t="shared" si="60"/>
        <v>8</v>
      </c>
      <c r="H189" s="38">
        <v>0</v>
      </c>
    </row>
    <row r="190" spans="1:8" ht="21" customHeight="1" x14ac:dyDescent="0.4">
      <c r="A190" s="33" t="s">
        <v>112</v>
      </c>
      <c r="B190" s="37">
        <v>30</v>
      </c>
      <c r="C190" s="37">
        <v>30</v>
      </c>
      <c r="D190" s="36">
        <f t="shared" si="59"/>
        <v>60</v>
      </c>
      <c r="E190" s="35">
        <v>11</v>
      </c>
      <c r="F190" s="35">
        <v>9</v>
      </c>
      <c r="G190" s="36">
        <f t="shared" si="60"/>
        <v>20</v>
      </c>
      <c r="H190" s="38">
        <v>12</v>
      </c>
    </row>
    <row r="191" spans="1:8" ht="21" customHeight="1" x14ac:dyDescent="0.4">
      <c r="A191" s="33" t="s">
        <v>58</v>
      </c>
      <c r="B191" s="37">
        <v>30</v>
      </c>
      <c r="C191" s="37">
        <v>30</v>
      </c>
      <c r="D191" s="36">
        <f t="shared" si="59"/>
        <v>60</v>
      </c>
      <c r="E191" s="35">
        <v>50</v>
      </c>
      <c r="F191" s="35">
        <v>17</v>
      </c>
      <c r="G191" s="36">
        <f t="shared" si="60"/>
        <v>67</v>
      </c>
      <c r="H191" s="38">
        <v>40</v>
      </c>
    </row>
    <row r="192" spans="1:8" ht="21" customHeight="1" x14ac:dyDescent="0.4">
      <c r="A192" s="33" t="s">
        <v>113</v>
      </c>
      <c r="B192" s="37">
        <v>30</v>
      </c>
      <c r="C192" s="37">
        <v>30</v>
      </c>
      <c r="D192" s="36">
        <f t="shared" si="59"/>
        <v>60</v>
      </c>
      <c r="E192" s="35">
        <v>59</v>
      </c>
      <c r="F192" s="35">
        <v>14</v>
      </c>
      <c r="G192" s="36">
        <f t="shared" si="60"/>
        <v>73</v>
      </c>
      <c r="H192" s="38">
        <v>53</v>
      </c>
    </row>
    <row r="193" spans="1:8" ht="21" customHeight="1" x14ac:dyDescent="0.4">
      <c r="A193" s="62" t="s">
        <v>190</v>
      </c>
      <c r="B193" s="61"/>
      <c r="C193" s="42"/>
      <c r="D193" s="41"/>
      <c r="E193" s="42"/>
      <c r="F193" s="42"/>
      <c r="G193" s="40"/>
      <c r="H193" s="43"/>
    </row>
    <row r="194" spans="1:8" ht="21" customHeight="1" x14ac:dyDescent="0.4">
      <c r="A194" s="27" t="s">
        <v>39</v>
      </c>
      <c r="B194" s="31">
        <f t="shared" ref="B194:H194" si="61">SUM(B195:B208)</f>
        <v>0</v>
      </c>
      <c r="C194" s="31">
        <f t="shared" si="61"/>
        <v>240</v>
      </c>
      <c r="D194" s="31">
        <f t="shared" si="61"/>
        <v>240</v>
      </c>
      <c r="E194" s="31">
        <f t="shared" si="61"/>
        <v>0</v>
      </c>
      <c r="F194" s="31">
        <f t="shared" si="61"/>
        <v>180</v>
      </c>
      <c r="G194" s="31">
        <f t="shared" si="61"/>
        <v>180</v>
      </c>
      <c r="H194" s="47">
        <f t="shared" si="61"/>
        <v>167</v>
      </c>
    </row>
    <row r="195" spans="1:8" ht="21" customHeight="1" x14ac:dyDescent="0.4">
      <c r="A195" s="33" t="s">
        <v>173</v>
      </c>
      <c r="B195" s="37">
        <v>0</v>
      </c>
      <c r="C195" s="37">
        <v>30</v>
      </c>
      <c r="D195" s="36">
        <f t="shared" si="59"/>
        <v>30</v>
      </c>
      <c r="E195" s="37">
        <v>0</v>
      </c>
      <c r="F195" s="35">
        <v>41</v>
      </c>
      <c r="G195" s="36">
        <f>E195+F195</f>
        <v>41</v>
      </c>
      <c r="H195" s="38">
        <v>40</v>
      </c>
    </row>
    <row r="196" spans="1:8" ht="21" customHeight="1" x14ac:dyDescent="0.4">
      <c r="A196" s="33" t="s">
        <v>188</v>
      </c>
      <c r="B196" s="83">
        <v>0</v>
      </c>
      <c r="C196" s="83">
        <v>30</v>
      </c>
      <c r="D196" s="36">
        <f t="shared" si="59"/>
        <v>30</v>
      </c>
      <c r="E196" s="83">
        <v>0</v>
      </c>
      <c r="F196" s="88">
        <v>13</v>
      </c>
      <c r="G196" s="36">
        <f>E196+F196</f>
        <v>13</v>
      </c>
      <c r="H196" s="84">
        <v>13</v>
      </c>
    </row>
    <row r="197" spans="1:8" ht="21" customHeight="1" x14ac:dyDescent="0.4">
      <c r="A197" s="33" t="s">
        <v>113</v>
      </c>
      <c r="B197" s="83">
        <v>0</v>
      </c>
      <c r="C197" s="83">
        <v>30</v>
      </c>
      <c r="D197" s="36">
        <f t="shared" si="59"/>
        <v>30</v>
      </c>
      <c r="E197" s="83">
        <v>0</v>
      </c>
      <c r="F197" s="88">
        <v>36</v>
      </c>
      <c r="G197" s="36">
        <f>E197+F197</f>
        <v>36</v>
      </c>
      <c r="H197" s="84">
        <v>33</v>
      </c>
    </row>
    <row r="198" spans="1:8" ht="21" customHeight="1" x14ac:dyDescent="0.4">
      <c r="A198" s="33" t="s">
        <v>109</v>
      </c>
      <c r="B198" s="42"/>
      <c r="C198" s="42"/>
      <c r="D198" s="42"/>
      <c r="E198" s="42"/>
      <c r="F198" s="40"/>
      <c r="G198" s="40"/>
      <c r="H198" s="43"/>
    </row>
    <row r="199" spans="1:8" ht="21" customHeight="1" x14ac:dyDescent="0.4">
      <c r="A199" s="33" t="s">
        <v>64</v>
      </c>
      <c r="B199" s="90"/>
      <c r="C199" s="90"/>
      <c r="D199" s="90"/>
      <c r="E199" s="90"/>
      <c r="F199" s="92"/>
      <c r="G199" s="92"/>
      <c r="H199" s="91"/>
    </row>
    <row r="200" spans="1:8" ht="21" customHeight="1" x14ac:dyDescent="0.4">
      <c r="A200" s="33" t="s">
        <v>171</v>
      </c>
      <c r="B200" s="90"/>
      <c r="C200" s="90"/>
      <c r="D200" s="90"/>
      <c r="E200" s="90"/>
      <c r="F200" s="92"/>
      <c r="G200" s="92"/>
      <c r="H200" s="91"/>
    </row>
    <row r="201" spans="1:8" ht="21" customHeight="1" x14ac:dyDescent="0.4">
      <c r="A201" s="33" t="s">
        <v>112</v>
      </c>
      <c r="B201" s="94">
        <v>0</v>
      </c>
      <c r="C201" s="94">
        <v>30</v>
      </c>
      <c r="D201" s="36">
        <f>B201+C201</f>
        <v>30</v>
      </c>
      <c r="E201" s="94">
        <v>0</v>
      </c>
      <c r="F201" s="96">
        <v>50</v>
      </c>
      <c r="G201" s="36">
        <f>E201+F201</f>
        <v>50</v>
      </c>
      <c r="H201" s="95">
        <v>46</v>
      </c>
    </row>
    <row r="202" spans="1:8" ht="21" customHeight="1" x14ac:dyDescent="0.4">
      <c r="A202" s="33" t="s">
        <v>184</v>
      </c>
      <c r="B202" s="94">
        <v>0</v>
      </c>
      <c r="C202" s="94">
        <v>30</v>
      </c>
      <c r="D202" s="36">
        <f>B202+C202</f>
        <v>30</v>
      </c>
      <c r="E202" s="94">
        <v>0</v>
      </c>
      <c r="F202" s="96">
        <v>5</v>
      </c>
      <c r="G202" s="36">
        <f>E202+F202</f>
        <v>5</v>
      </c>
      <c r="H202" s="95">
        <v>4</v>
      </c>
    </row>
    <row r="203" spans="1:8" ht="21" customHeight="1" x14ac:dyDescent="0.4">
      <c r="A203" s="33" t="s">
        <v>172</v>
      </c>
      <c r="B203" s="94">
        <v>0</v>
      </c>
      <c r="C203" s="94">
        <v>60</v>
      </c>
      <c r="D203" s="36">
        <f>B203+C203</f>
        <v>60</v>
      </c>
      <c r="E203" s="94">
        <v>0</v>
      </c>
      <c r="F203" s="96">
        <v>30</v>
      </c>
      <c r="G203" s="36">
        <f>E203+F203</f>
        <v>30</v>
      </c>
      <c r="H203" s="95">
        <v>30</v>
      </c>
    </row>
    <row r="204" spans="1:8" ht="21" customHeight="1" x14ac:dyDescent="0.4">
      <c r="A204" s="33" t="s">
        <v>191</v>
      </c>
      <c r="B204" s="94">
        <v>0</v>
      </c>
      <c r="C204" s="94">
        <v>30</v>
      </c>
      <c r="D204" s="36">
        <f>B204+C204</f>
        <v>30</v>
      </c>
      <c r="E204" s="94">
        <v>0</v>
      </c>
      <c r="F204" s="96">
        <v>5</v>
      </c>
      <c r="G204" s="36">
        <f>E204+F204</f>
        <v>5</v>
      </c>
      <c r="H204" s="95">
        <v>1</v>
      </c>
    </row>
    <row r="205" spans="1:8" ht="21" customHeight="1" x14ac:dyDescent="0.4">
      <c r="A205" s="33" t="s">
        <v>114</v>
      </c>
      <c r="B205" s="42"/>
      <c r="C205" s="42"/>
      <c r="D205" s="42"/>
      <c r="E205" s="40"/>
      <c r="F205" s="40"/>
      <c r="G205" s="40"/>
      <c r="H205" s="43"/>
    </row>
    <row r="206" spans="1:8" ht="21" customHeight="1" x14ac:dyDescent="0.4">
      <c r="A206" s="33" t="s">
        <v>63</v>
      </c>
      <c r="B206" s="86"/>
      <c r="C206" s="86"/>
      <c r="D206" s="86"/>
      <c r="E206" s="97"/>
      <c r="F206" s="97"/>
      <c r="G206" s="97"/>
      <c r="H206" s="87"/>
    </row>
    <row r="207" spans="1:8" ht="21" customHeight="1" x14ac:dyDescent="0.4">
      <c r="A207" s="33" t="s">
        <v>110</v>
      </c>
      <c r="B207" s="42"/>
      <c r="C207" s="42"/>
      <c r="D207" s="42"/>
      <c r="E207" s="40"/>
      <c r="F207" s="40"/>
      <c r="G207" s="40"/>
      <c r="H207" s="43"/>
    </row>
    <row r="208" spans="1:8" ht="21" customHeight="1" x14ac:dyDescent="0.4">
      <c r="A208" s="33" t="s">
        <v>62</v>
      </c>
      <c r="B208" s="42"/>
      <c r="C208" s="42"/>
      <c r="D208" s="42"/>
      <c r="E208" s="40"/>
      <c r="F208" s="40"/>
      <c r="G208" s="40"/>
      <c r="H208" s="43"/>
    </row>
    <row r="209" spans="1:8" ht="21" customHeight="1" x14ac:dyDescent="0.4">
      <c r="A209" s="98" t="s">
        <v>31</v>
      </c>
      <c r="B209" s="100">
        <f t="shared" ref="B209:H209" si="62">B210+B217</f>
        <v>100</v>
      </c>
      <c r="C209" s="100">
        <f t="shared" si="62"/>
        <v>215</v>
      </c>
      <c r="D209" s="100">
        <f t="shared" si="62"/>
        <v>315</v>
      </c>
      <c r="E209" s="100">
        <f t="shared" si="62"/>
        <v>79</v>
      </c>
      <c r="F209" s="100">
        <f t="shared" si="62"/>
        <v>155</v>
      </c>
      <c r="G209" s="100">
        <f>G210+G217</f>
        <v>234</v>
      </c>
      <c r="H209" s="101">
        <f t="shared" si="62"/>
        <v>155</v>
      </c>
    </row>
    <row r="210" spans="1:8" ht="21" customHeight="1" x14ac:dyDescent="0.4">
      <c r="A210" s="27" t="s">
        <v>38</v>
      </c>
      <c r="B210" s="31">
        <f t="shared" ref="B210:H210" si="63">SUM(B211:B216)</f>
        <v>100</v>
      </c>
      <c r="C210" s="31">
        <f t="shared" si="63"/>
        <v>60</v>
      </c>
      <c r="D210" s="31">
        <f t="shared" si="63"/>
        <v>160</v>
      </c>
      <c r="E210" s="31">
        <f t="shared" si="63"/>
        <v>79</v>
      </c>
      <c r="F210" s="31">
        <f t="shared" si="63"/>
        <v>36</v>
      </c>
      <c r="G210" s="31">
        <f>SUM(G211:G216)</f>
        <v>115</v>
      </c>
      <c r="H210" s="47">
        <f t="shared" si="63"/>
        <v>83</v>
      </c>
    </row>
    <row r="211" spans="1:8" ht="21" customHeight="1" x14ac:dyDescent="0.4">
      <c r="A211" s="33" t="s">
        <v>173</v>
      </c>
      <c r="B211" s="103">
        <v>20</v>
      </c>
      <c r="C211" s="103">
        <v>10</v>
      </c>
      <c r="D211" s="36">
        <f t="shared" ref="D211:D223" si="64">B211+C211</f>
        <v>30</v>
      </c>
      <c r="E211" s="105">
        <v>19</v>
      </c>
      <c r="F211" s="105">
        <v>0</v>
      </c>
      <c r="G211" s="36">
        <f t="shared" ref="G211:G216" si="65">E211+F211</f>
        <v>19</v>
      </c>
      <c r="H211" s="104">
        <v>12</v>
      </c>
    </row>
    <row r="212" spans="1:8" ht="21" customHeight="1" x14ac:dyDescent="0.4">
      <c r="A212" s="33" t="s">
        <v>110</v>
      </c>
      <c r="B212" s="103">
        <v>15</v>
      </c>
      <c r="C212" s="103">
        <v>15</v>
      </c>
      <c r="D212" s="36">
        <f t="shared" si="64"/>
        <v>30</v>
      </c>
      <c r="E212" s="105">
        <v>2</v>
      </c>
      <c r="F212" s="105">
        <v>2</v>
      </c>
      <c r="G212" s="36">
        <f t="shared" si="65"/>
        <v>4</v>
      </c>
      <c r="H212" s="104">
        <v>4</v>
      </c>
    </row>
    <row r="213" spans="1:8" ht="21" customHeight="1" x14ac:dyDescent="0.4">
      <c r="A213" s="33" t="s">
        <v>114</v>
      </c>
      <c r="B213" s="103">
        <v>15</v>
      </c>
      <c r="C213" s="103">
        <v>15</v>
      </c>
      <c r="D213" s="36">
        <f t="shared" si="64"/>
        <v>30</v>
      </c>
      <c r="E213" s="105">
        <v>11</v>
      </c>
      <c r="F213" s="105">
        <v>1</v>
      </c>
      <c r="G213" s="36">
        <f t="shared" si="65"/>
        <v>12</v>
      </c>
      <c r="H213" s="104">
        <v>9</v>
      </c>
    </row>
    <row r="214" spans="1:8" ht="21" customHeight="1" x14ac:dyDescent="0.4">
      <c r="A214" s="33" t="s">
        <v>115</v>
      </c>
      <c r="B214" s="103">
        <v>20</v>
      </c>
      <c r="C214" s="103">
        <v>10</v>
      </c>
      <c r="D214" s="36">
        <f t="shared" si="64"/>
        <v>30</v>
      </c>
      <c r="E214" s="105">
        <v>18</v>
      </c>
      <c r="F214" s="105">
        <v>0</v>
      </c>
      <c r="G214" s="36">
        <f t="shared" si="65"/>
        <v>18</v>
      </c>
      <c r="H214" s="104">
        <v>12</v>
      </c>
    </row>
    <row r="215" spans="1:8" ht="21" customHeight="1" x14ac:dyDescent="0.4">
      <c r="A215" s="33" t="s">
        <v>116</v>
      </c>
      <c r="B215" s="103">
        <v>15</v>
      </c>
      <c r="C215" s="103">
        <v>5</v>
      </c>
      <c r="D215" s="36">
        <f t="shared" si="64"/>
        <v>20</v>
      </c>
      <c r="E215" s="105">
        <v>12</v>
      </c>
      <c r="F215" s="105">
        <v>19</v>
      </c>
      <c r="G215" s="36">
        <f t="shared" si="65"/>
        <v>31</v>
      </c>
      <c r="H215" s="104">
        <v>20</v>
      </c>
    </row>
    <row r="216" spans="1:8" ht="21" customHeight="1" x14ac:dyDescent="0.4">
      <c r="A216" s="33" t="s">
        <v>117</v>
      </c>
      <c r="B216" s="103">
        <v>15</v>
      </c>
      <c r="C216" s="103">
        <v>5</v>
      </c>
      <c r="D216" s="36">
        <f t="shared" si="64"/>
        <v>20</v>
      </c>
      <c r="E216" s="105">
        <v>17</v>
      </c>
      <c r="F216" s="105">
        <v>14</v>
      </c>
      <c r="G216" s="36">
        <f t="shared" si="65"/>
        <v>31</v>
      </c>
      <c r="H216" s="104">
        <v>26</v>
      </c>
    </row>
    <row r="217" spans="1:8" ht="21" customHeight="1" x14ac:dyDescent="0.4">
      <c r="A217" s="27" t="s">
        <v>39</v>
      </c>
      <c r="B217" s="31">
        <f t="shared" ref="B217:H217" si="66">SUM(B218:B223)</f>
        <v>0</v>
      </c>
      <c r="C217" s="31">
        <f t="shared" si="66"/>
        <v>155</v>
      </c>
      <c r="D217" s="31">
        <f t="shared" si="66"/>
        <v>155</v>
      </c>
      <c r="E217" s="31">
        <f t="shared" si="66"/>
        <v>0</v>
      </c>
      <c r="F217" s="31">
        <f t="shared" si="66"/>
        <v>119</v>
      </c>
      <c r="G217" s="31">
        <f t="shared" si="66"/>
        <v>119</v>
      </c>
      <c r="H217" s="47">
        <f t="shared" si="66"/>
        <v>72</v>
      </c>
    </row>
    <row r="218" spans="1:8" ht="21" customHeight="1" x14ac:dyDescent="0.4">
      <c r="A218" s="33" t="s">
        <v>174</v>
      </c>
      <c r="B218" s="103">
        <v>0</v>
      </c>
      <c r="C218" s="103">
        <v>30</v>
      </c>
      <c r="D218" s="36">
        <f t="shared" si="64"/>
        <v>30</v>
      </c>
      <c r="E218" s="105">
        <v>0</v>
      </c>
      <c r="F218" s="105">
        <v>5</v>
      </c>
      <c r="G218" s="36">
        <f t="shared" ref="G218:G223" si="67">E218+F218</f>
        <v>5</v>
      </c>
      <c r="H218" s="104">
        <v>3</v>
      </c>
    </row>
    <row r="219" spans="1:8" ht="21" customHeight="1" x14ac:dyDescent="0.4">
      <c r="A219" s="33" t="s">
        <v>114</v>
      </c>
      <c r="B219" s="103">
        <v>0</v>
      </c>
      <c r="C219" s="103">
        <v>45</v>
      </c>
      <c r="D219" s="36">
        <f t="shared" si="64"/>
        <v>45</v>
      </c>
      <c r="E219" s="105">
        <v>0</v>
      </c>
      <c r="F219" s="105">
        <v>60</v>
      </c>
      <c r="G219" s="36">
        <f t="shared" si="67"/>
        <v>60</v>
      </c>
      <c r="H219" s="104">
        <v>48</v>
      </c>
    </row>
    <row r="220" spans="1:8" ht="21" customHeight="1" x14ac:dyDescent="0.4">
      <c r="A220" s="33" t="s">
        <v>110</v>
      </c>
      <c r="B220" s="110">
        <v>0</v>
      </c>
      <c r="C220" s="110">
        <v>30</v>
      </c>
      <c r="D220" s="36">
        <f t="shared" si="64"/>
        <v>30</v>
      </c>
      <c r="E220" s="112">
        <v>0</v>
      </c>
      <c r="F220" s="112">
        <v>11</v>
      </c>
      <c r="G220" s="36">
        <f t="shared" si="67"/>
        <v>11</v>
      </c>
      <c r="H220" s="111">
        <v>9</v>
      </c>
    </row>
    <row r="221" spans="1:8" ht="21" customHeight="1" x14ac:dyDescent="0.4">
      <c r="A221" s="33" t="s">
        <v>115</v>
      </c>
      <c r="B221" s="110">
        <v>0</v>
      </c>
      <c r="C221" s="110">
        <v>30</v>
      </c>
      <c r="D221" s="36">
        <f t="shared" si="64"/>
        <v>30</v>
      </c>
      <c r="E221" s="112">
        <v>0</v>
      </c>
      <c r="F221" s="112">
        <v>18</v>
      </c>
      <c r="G221" s="36">
        <f t="shared" si="67"/>
        <v>18</v>
      </c>
      <c r="H221" s="111">
        <v>12</v>
      </c>
    </row>
    <row r="222" spans="1:8" ht="21" customHeight="1" x14ac:dyDescent="0.4">
      <c r="A222" s="33" t="s">
        <v>57</v>
      </c>
      <c r="B222" s="110">
        <v>0</v>
      </c>
      <c r="C222" s="110">
        <v>10</v>
      </c>
      <c r="D222" s="36">
        <f t="shared" si="64"/>
        <v>10</v>
      </c>
      <c r="E222" s="112">
        <v>0</v>
      </c>
      <c r="F222" s="112">
        <v>11</v>
      </c>
      <c r="G222" s="36">
        <f t="shared" si="67"/>
        <v>11</v>
      </c>
      <c r="H222" s="111">
        <v>0</v>
      </c>
    </row>
    <row r="223" spans="1:8" ht="21" customHeight="1" x14ac:dyDescent="0.4">
      <c r="A223" s="33" t="s">
        <v>117</v>
      </c>
      <c r="B223" s="110">
        <v>0</v>
      </c>
      <c r="C223" s="110">
        <v>10</v>
      </c>
      <c r="D223" s="36">
        <f t="shared" si="64"/>
        <v>10</v>
      </c>
      <c r="E223" s="112">
        <v>0</v>
      </c>
      <c r="F223" s="112">
        <v>14</v>
      </c>
      <c r="G223" s="36">
        <f t="shared" si="67"/>
        <v>14</v>
      </c>
      <c r="H223" s="111">
        <v>0</v>
      </c>
    </row>
    <row r="224" spans="1:8" ht="21" customHeight="1" x14ac:dyDescent="0.4">
      <c r="A224" s="18" t="s">
        <v>32</v>
      </c>
      <c r="B224" s="114">
        <f t="shared" ref="B224:H224" si="68">B225+B252</f>
        <v>140</v>
      </c>
      <c r="C224" s="114">
        <f t="shared" si="68"/>
        <v>115</v>
      </c>
      <c r="D224" s="114">
        <f t="shared" si="68"/>
        <v>255</v>
      </c>
      <c r="E224" s="114">
        <f t="shared" si="68"/>
        <v>270</v>
      </c>
      <c r="F224" s="114">
        <f t="shared" si="68"/>
        <v>53</v>
      </c>
      <c r="G224" s="114">
        <f>G225+G252</f>
        <v>323</v>
      </c>
      <c r="H224" s="115">
        <f t="shared" si="68"/>
        <v>137</v>
      </c>
    </row>
    <row r="225" spans="1:8" ht="21" customHeight="1" x14ac:dyDescent="0.4">
      <c r="A225" s="22" t="s">
        <v>9</v>
      </c>
      <c r="B225" s="25">
        <f t="shared" ref="B225:H225" si="69">B226+B246</f>
        <v>140</v>
      </c>
      <c r="C225" s="25">
        <f t="shared" si="69"/>
        <v>100</v>
      </c>
      <c r="D225" s="25">
        <f t="shared" si="69"/>
        <v>240</v>
      </c>
      <c r="E225" s="25">
        <f t="shared" si="69"/>
        <v>270</v>
      </c>
      <c r="F225" s="25">
        <f t="shared" si="69"/>
        <v>53</v>
      </c>
      <c r="G225" s="25">
        <f>G226+G246</f>
        <v>323</v>
      </c>
      <c r="H225" s="26">
        <f t="shared" si="69"/>
        <v>137</v>
      </c>
    </row>
    <row r="226" spans="1:8" ht="21" customHeight="1" x14ac:dyDescent="0.4">
      <c r="A226" s="27" t="s">
        <v>38</v>
      </c>
      <c r="B226" s="31">
        <f t="shared" ref="B226:H226" si="70">SUM(B227:B245)</f>
        <v>140</v>
      </c>
      <c r="C226" s="31">
        <f t="shared" si="70"/>
        <v>40</v>
      </c>
      <c r="D226" s="31">
        <f t="shared" si="70"/>
        <v>180</v>
      </c>
      <c r="E226" s="31">
        <f t="shared" si="70"/>
        <v>270</v>
      </c>
      <c r="F226" s="31">
        <f t="shared" si="70"/>
        <v>4</v>
      </c>
      <c r="G226" s="31">
        <f>SUM(G227:G245)</f>
        <v>274</v>
      </c>
      <c r="H226" s="47">
        <f t="shared" si="70"/>
        <v>101</v>
      </c>
    </row>
    <row r="227" spans="1:8" ht="21" customHeight="1" x14ac:dyDescent="0.4">
      <c r="A227" s="33" t="s">
        <v>118</v>
      </c>
      <c r="B227" s="107"/>
      <c r="C227" s="107"/>
      <c r="D227" s="107"/>
      <c r="E227" s="116"/>
      <c r="F227" s="116"/>
      <c r="G227" s="116"/>
      <c r="H227" s="108"/>
    </row>
    <row r="228" spans="1:8" ht="21" customHeight="1" x14ac:dyDescent="0.4">
      <c r="A228" s="33" t="s">
        <v>119</v>
      </c>
      <c r="B228" s="107"/>
      <c r="C228" s="107"/>
      <c r="D228" s="107"/>
      <c r="E228" s="116"/>
      <c r="F228" s="116"/>
      <c r="G228" s="116"/>
      <c r="H228" s="108"/>
    </row>
    <row r="229" spans="1:8" ht="21" customHeight="1" x14ac:dyDescent="0.4">
      <c r="A229" s="33" t="s">
        <v>120</v>
      </c>
      <c r="B229" s="107"/>
      <c r="C229" s="107"/>
      <c r="D229" s="107"/>
      <c r="E229" s="116"/>
      <c r="F229" s="116"/>
      <c r="G229" s="116"/>
      <c r="H229" s="108"/>
    </row>
    <row r="230" spans="1:8" ht="21" customHeight="1" x14ac:dyDescent="0.4">
      <c r="A230" s="33" t="s">
        <v>121</v>
      </c>
      <c r="B230" s="103">
        <v>25</v>
      </c>
      <c r="C230" s="103">
        <v>5</v>
      </c>
      <c r="D230" s="36">
        <f t="shared" ref="D230:D235" si="71">B230+C230</f>
        <v>30</v>
      </c>
      <c r="E230" s="105">
        <v>22</v>
      </c>
      <c r="F230" s="105">
        <v>1</v>
      </c>
      <c r="G230" s="36">
        <f t="shared" ref="G230:G235" si="72">E230+F230</f>
        <v>23</v>
      </c>
      <c r="H230" s="104">
        <v>9</v>
      </c>
    </row>
    <row r="231" spans="1:8" ht="21" customHeight="1" x14ac:dyDescent="0.4">
      <c r="A231" s="33" t="s">
        <v>122</v>
      </c>
      <c r="B231" s="103">
        <v>25</v>
      </c>
      <c r="C231" s="103">
        <v>5</v>
      </c>
      <c r="D231" s="36">
        <f t="shared" si="71"/>
        <v>30</v>
      </c>
      <c r="E231" s="105">
        <v>85</v>
      </c>
      <c r="F231" s="105">
        <v>0</v>
      </c>
      <c r="G231" s="36">
        <f t="shared" si="72"/>
        <v>85</v>
      </c>
      <c r="H231" s="104">
        <v>25</v>
      </c>
    </row>
    <row r="232" spans="1:8" ht="21" customHeight="1" x14ac:dyDescent="0.4">
      <c r="A232" s="33" t="s">
        <v>163</v>
      </c>
      <c r="B232" s="103">
        <v>20</v>
      </c>
      <c r="C232" s="103">
        <v>10</v>
      </c>
      <c r="D232" s="36">
        <f t="shared" si="71"/>
        <v>30</v>
      </c>
      <c r="E232" s="105">
        <v>49</v>
      </c>
      <c r="F232" s="105">
        <v>2</v>
      </c>
      <c r="G232" s="36">
        <f t="shared" si="72"/>
        <v>51</v>
      </c>
      <c r="H232" s="104">
        <v>30</v>
      </c>
    </row>
    <row r="233" spans="1:8" ht="21" customHeight="1" x14ac:dyDescent="0.4">
      <c r="A233" s="33" t="s">
        <v>123</v>
      </c>
      <c r="B233" s="103">
        <v>20</v>
      </c>
      <c r="C233" s="103">
        <v>10</v>
      </c>
      <c r="D233" s="36">
        <f t="shared" si="71"/>
        <v>30</v>
      </c>
      <c r="E233" s="105">
        <v>41</v>
      </c>
      <c r="F233" s="105">
        <v>1</v>
      </c>
      <c r="G233" s="36">
        <f t="shared" si="72"/>
        <v>42</v>
      </c>
      <c r="H233" s="104">
        <v>10</v>
      </c>
    </row>
    <row r="234" spans="1:8" ht="21" customHeight="1" x14ac:dyDescent="0.4">
      <c r="A234" s="33" t="s">
        <v>175</v>
      </c>
      <c r="B234" s="103">
        <v>25</v>
      </c>
      <c r="C234" s="103">
        <v>5</v>
      </c>
      <c r="D234" s="36">
        <f t="shared" si="71"/>
        <v>30</v>
      </c>
      <c r="E234" s="105">
        <v>63</v>
      </c>
      <c r="F234" s="105">
        <v>0</v>
      </c>
      <c r="G234" s="36">
        <f t="shared" si="72"/>
        <v>63</v>
      </c>
      <c r="H234" s="104">
        <v>24</v>
      </c>
    </row>
    <row r="235" spans="1:8" ht="21" customHeight="1" x14ac:dyDescent="0.4">
      <c r="A235" s="33" t="s">
        <v>176</v>
      </c>
      <c r="B235" s="103">
        <v>25</v>
      </c>
      <c r="C235" s="103">
        <v>5</v>
      </c>
      <c r="D235" s="36">
        <f t="shared" si="71"/>
        <v>30</v>
      </c>
      <c r="E235" s="105">
        <v>10</v>
      </c>
      <c r="F235" s="105">
        <v>0</v>
      </c>
      <c r="G235" s="36">
        <f t="shared" si="72"/>
        <v>10</v>
      </c>
      <c r="H235" s="104">
        <v>3</v>
      </c>
    </row>
    <row r="236" spans="1:8" ht="21" customHeight="1" x14ac:dyDescent="0.4">
      <c r="A236" s="33" t="s">
        <v>124</v>
      </c>
      <c r="B236" s="107"/>
      <c r="C236" s="107"/>
      <c r="D236" s="107"/>
      <c r="E236" s="116"/>
      <c r="F236" s="116"/>
      <c r="G236" s="116"/>
      <c r="H236" s="108"/>
    </row>
    <row r="237" spans="1:8" ht="21" customHeight="1" x14ac:dyDescent="0.4">
      <c r="A237" s="33" t="s">
        <v>33</v>
      </c>
      <c r="B237" s="107"/>
      <c r="C237" s="107"/>
      <c r="D237" s="107"/>
      <c r="E237" s="116"/>
      <c r="F237" s="116"/>
      <c r="G237" s="116"/>
      <c r="H237" s="108"/>
    </row>
    <row r="238" spans="1:8" ht="21" customHeight="1" x14ac:dyDescent="0.4">
      <c r="A238" s="33" t="s">
        <v>125</v>
      </c>
      <c r="B238" s="107"/>
      <c r="C238" s="107"/>
      <c r="D238" s="107"/>
      <c r="E238" s="116"/>
      <c r="F238" s="116"/>
      <c r="G238" s="116"/>
      <c r="H238" s="108"/>
    </row>
    <row r="239" spans="1:8" ht="21" customHeight="1" x14ac:dyDescent="0.4">
      <c r="A239" s="33" t="s">
        <v>126</v>
      </c>
      <c r="B239" s="107"/>
      <c r="C239" s="107"/>
      <c r="D239" s="107"/>
      <c r="E239" s="116"/>
      <c r="F239" s="116"/>
      <c r="G239" s="116"/>
      <c r="H239" s="108"/>
    </row>
    <row r="240" spans="1:8" ht="21" customHeight="1" x14ac:dyDescent="0.4">
      <c r="A240" s="33" t="s">
        <v>127</v>
      </c>
      <c r="B240" s="107"/>
      <c r="C240" s="107"/>
      <c r="D240" s="107"/>
      <c r="E240" s="116"/>
      <c r="F240" s="116"/>
      <c r="G240" s="116"/>
      <c r="H240" s="108"/>
    </row>
    <row r="241" spans="1:8" ht="21" customHeight="1" x14ac:dyDescent="0.4">
      <c r="A241" s="33" t="s">
        <v>128</v>
      </c>
      <c r="B241" s="107"/>
      <c r="C241" s="107"/>
      <c r="D241" s="107"/>
      <c r="E241" s="116"/>
      <c r="F241" s="116"/>
      <c r="G241" s="116"/>
      <c r="H241" s="108"/>
    </row>
    <row r="242" spans="1:8" ht="21" customHeight="1" x14ac:dyDescent="0.4">
      <c r="A242" s="33" t="s">
        <v>129</v>
      </c>
      <c r="B242" s="107"/>
      <c r="C242" s="107"/>
      <c r="D242" s="107"/>
      <c r="E242" s="116"/>
      <c r="F242" s="116"/>
      <c r="G242" s="116"/>
      <c r="H242" s="108"/>
    </row>
    <row r="243" spans="1:8" ht="21" customHeight="1" x14ac:dyDescent="0.4">
      <c r="A243" s="33" t="s">
        <v>130</v>
      </c>
      <c r="B243" s="107"/>
      <c r="C243" s="107"/>
      <c r="D243" s="107"/>
      <c r="E243" s="116"/>
      <c r="F243" s="116"/>
      <c r="G243" s="116"/>
      <c r="H243" s="108"/>
    </row>
    <row r="244" spans="1:8" ht="21" customHeight="1" x14ac:dyDescent="0.4">
      <c r="A244" s="33" t="s">
        <v>45</v>
      </c>
      <c r="B244" s="107"/>
      <c r="C244" s="107"/>
      <c r="D244" s="107"/>
      <c r="E244" s="116"/>
      <c r="F244" s="116"/>
      <c r="G244" s="116"/>
      <c r="H244" s="108"/>
    </row>
    <row r="245" spans="1:8" ht="21" customHeight="1" x14ac:dyDescent="0.4">
      <c r="A245" s="33" t="s">
        <v>103</v>
      </c>
      <c r="B245" s="107"/>
      <c r="C245" s="107"/>
      <c r="D245" s="107"/>
      <c r="E245" s="116"/>
      <c r="F245" s="116"/>
      <c r="G245" s="116"/>
      <c r="H245" s="108"/>
    </row>
    <row r="246" spans="1:8" ht="21" customHeight="1" x14ac:dyDescent="0.4">
      <c r="A246" s="27" t="s">
        <v>39</v>
      </c>
      <c r="B246" s="31">
        <f t="shared" ref="B246:H246" si="73">SUM(B247:B251)</f>
        <v>0</v>
      </c>
      <c r="C246" s="31">
        <f t="shared" si="73"/>
        <v>60</v>
      </c>
      <c r="D246" s="31">
        <f t="shared" si="73"/>
        <v>60</v>
      </c>
      <c r="E246" s="31">
        <f t="shared" si="73"/>
        <v>0</v>
      </c>
      <c r="F246" s="31">
        <f t="shared" si="73"/>
        <v>49</v>
      </c>
      <c r="G246" s="31">
        <f t="shared" si="73"/>
        <v>49</v>
      </c>
      <c r="H246" s="47">
        <f t="shared" si="73"/>
        <v>36</v>
      </c>
    </row>
    <row r="247" spans="1:8" ht="21" customHeight="1" x14ac:dyDescent="0.4">
      <c r="A247" s="33" t="s">
        <v>131</v>
      </c>
      <c r="B247" s="103">
        <v>0</v>
      </c>
      <c r="C247" s="103">
        <v>30</v>
      </c>
      <c r="D247" s="36">
        <f>B247+C247</f>
        <v>30</v>
      </c>
      <c r="E247" s="105">
        <v>0</v>
      </c>
      <c r="F247" s="105">
        <v>35</v>
      </c>
      <c r="G247" s="36">
        <f>E247+F247</f>
        <v>35</v>
      </c>
      <c r="H247" s="104">
        <v>25</v>
      </c>
    </row>
    <row r="248" spans="1:8" ht="21" customHeight="1" x14ac:dyDescent="0.4">
      <c r="A248" s="33" t="s">
        <v>122</v>
      </c>
      <c r="B248" s="107"/>
      <c r="C248" s="107"/>
      <c r="D248" s="107"/>
      <c r="E248" s="116"/>
      <c r="F248" s="116"/>
      <c r="G248" s="116"/>
      <c r="H248" s="108"/>
    </row>
    <row r="249" spans="1:8" ht="21" customHeight="1" x14ac:dyDescent="0.4">
      <c r="A249" s="33" t="s">
        <v>132</v>
      </c>
      <c r="B249" s="110">
        <v>0</v>
      </c>
      <c r="C249" s="110">
        <v>30</v>
      </c>
      <c r="D249" s="36">
        <f>B249+C249</f>
        <v>30</v>
      </c>
      <c r="E249" s="112">
        <v>0</v>
      </c>
      <c r="F249" s="112">
        <v>14</v>
      </c>
      <c r="G249" s="36">
        <f>E249+F249</f>
        <v>14</v>
      </c>
      <c r="H249" s="111">
        <v>11</v>
      </c>
    </row>
    <row r="250" spans="1:8" ht="21" customHeight="1" x14ac:dyDescent="0.4">
      <c r="A250" s="33" t="s">
        <v>108</v>
      </c>
      <c r="B250" s="107"/>
      <c r="C250" s="107"/>
      <c r="D250" s="107"/>
      <c r="E250" s="116"/>
      <c r="F250" s="116"/>
      <c r="G250" s="116"/>
      <c r="H250" s="108"/>
    </row>
    <row r="251" spans="1:8" ht="21" customHeight="1" x14ac:dyDescent="0.4">
      <c r="A251" s="33" t="s">
        <v>133</v>
      </c>
      <c r="B251" s="107"/>
      <c r="C251" s="107"/>
      <c r="D251" s="107"/>
      <c r="E251" s="116"/>
      <c r="F251" s="116"/>
      <c r="G251" s="116"/>
      <c r="H251" s="108"/>
    </row>
    <row r="252" spans="1:8" ht="21" customHeight="1" x14ac:dyDescent="0.4">
      <c r="A252" s="22" t="s">
        <v>10</v>
      </c>
      <c r="B252" s="118">
        <f t="shared" ref="B252:H252" si="74">SUM(B253:B255)</f>
        <v>0</v>
      </c>
      <c r="C252" s="118">
        <f t="shared" si="74"/>
        <v>15</v>
      </c>
      <c r="D252" s="118">
        <f t="shared" si="74"/>
        <v>15</v>
      </c>
      <c r="E252" s="118">
        <f t="shared" si="74"/>
        <v>0</v>
      </c>
      <c r="F252" s="118">
        <f t="shared" si="74"/>
        <v>0</v>
      </c>
      <c r="G252" s="118">
        <f t="shared" si="74"/>
        <v>0</v>
      </c>
      <c r="H252" s="119">
        <f t="shared" si="74"/>
        <v>0</v>
      </c>
    </row>
    <row r="253" spans="1:8" ht="21" customHeight="1" x14ac:dyDescent="0.4">
      <c r="A253" s="70" t="s">
        <v>34</v>
      </c>
      <c r="B253" s="103">
        <v>0</v>
      </c>
      <c r="C253" s="103">
        <v>5</v>
      </c>
      <c r="D253" s="36">
        <f>B253+C253</f>
        <v>5</v>
      </c>
      <c r="E253" s="105">
        <v>0</v>
      </c>
      <c r="F253" s="105">
        <v>0</v>
      </c>
      <c r="G253" s="105"/>
      <c r="H253" s="104">
        <v>0</v>
      </c>
    </row>
    <row r="254" spans="1:8" ht="21" customHeight="1" x14ac:dyDescent="0.4">
      <c r="A254" s="70" t="s">
        <v>35</v>
      </c>
      <c r="B254" s="103">
        <v>0</v>
      </c>
      <c r="C254" s="103">
        <v>5</v>
      </c>
      <c r="D254" s="36">
        <f>B254+C254</f>
        <v>5</v>
      </c>
      <c r="E254" s="105">
        <v>0</v>
      </c>
      <c r="F254" s="105">
        <v>0</v>
      </c>
      <c r="G254" s="105"/>
      <c r="H254" s="104">
        <v>0</v>
      </c>
    </row>
    <row r="255" spans="1:8" ht="21" customHeight="1" x14ac:dyDescent="0.4">
      <c r="A255" s="70" t="s">
        <v>36</v>
      </c>
      <c r="B255" s="103">
        <v>0</v>
      </c>
      <c r="C255" s="103">
        <v>5</v>
      </c>
      <c r="D255" s="36">
        <f>B255+C255</f>
        <v>5</v>
      </c>
      <c r="E255" s="105">
        <v>0</v>
      </c>
      <c r="F255" s="105">
        <v>0</v>
      </c>
      <c r="G255" s="105"/>
      <c r="H255" s="104">
        <v>0</v>
      </c>
    </row>
    <row r="256" spans="1:8" ht="21" customHeight="1" x14ac:dyDescent="0.4">
      <c r="A256" s="120" t="s">
        <v>37</v>
      </c>
      <c r="B256" s="114">
        <f t="shared" ref="B256:H256" si="75">B257+B266</f>
        <v>120</v>
      </c>
      <c r="C256" s="114">
        <f t="shared" si="75"/>
        <v>100</v>
      </c>
      <c r="D256" s="114">
        <f t="shared" si="75"/>
        <v>220</v>
      </c>
      <c r="E256" s="114">
        <f t="shared" si="75"/>
        <v>181</v>
      </c>
      <c r="F256" s="114">
        <f t="shared" si="75"/>
        <v>147</v>
      </c>
      <c r="G256" s="114">
        <f>G257+G266</f>
        <v>243</v>
      </c>
      <c r="H256" s="115">
        <f t="shared" si="75"/>
        <v>209</v>
      </c>
    </row>
    <row r="257" spans="1:8" ht="21" customHeight="1" x14ac:dyDescent="0.4">
      <c r="A257" s="121" t="s">
        <v>38</v>
      </c>
      <c r="B257" s="31">
        <f t="shared" ref="B257:H257" si="76">SUM(B258:B261)</f>
        <v>120</v>
      </c>
      <c r="C257" s="31">
        <f t="shared" si="76"/>
        <v>20</v>
      </c>
      <c r="D257" s="31">
        <f t="shared" si="76"/>
        <v>140</v>
      </c>
      <c r="E257" s="31">
        <f t="shared" si="76"/>
        <v>181</v>
      </c>
      <c r="F257" s="31">
        <f t="shared" si="76"/>
        <v>8</v>
      </c>
      <c r="G257" s="31">
        <f>SUM(G258:G261)</f>
        <v>189</v>
      </c>
      <c r="H257" s="47">
        <f t="shared" si="76"/>
        <v>98</v>
      </c>
    </row>
    <row r="258" spans="1:8" ht="21" customHeight="1" x14ac:dyDescent="0.4">
      <c r="A258" s="62" t="s">
        <v>70</v>
      </c>
      <c r="B258" s="107"/>
      <c r="C258" s="107"/>
      <c r="D258" s="107"/>
      <c r="E258" s="116"/>
      <c r="F258" s="116"/>
      <c r="G258" s="116"/>
      <c r="H258" s="108"/>
    </row>
    <row r="259" spans="1:8" ht="21" customHeight="1" x14ac:dyDescent="0.4">
      <c r="A259" s="33" t="s">
        <v>115</v>
      </c>
      <c r="B259" s="103">
        <v>70</v>
      </c>
      <c r="C259" s="103">
        <v>10</v>
      </c>
      <c r="D259" s="36">
        <f>B259+C259</f>
        <v>80</v>
      </c>
      <c r="E259" s="105">
        <v>145</v>
      </c>
      <c r="F259" s="105">
        <v>6</v>
      </c>
      <c r="G259" s="36">
        <f>E259+F259</f>
        <v>151</v>
      </c>
      <c r="H259" s="104">
        <v>77</v>
      </c>
    </row>
    <row r="260" spans="1:8" ht="21" customHeight="1" x14ac:dyDescent="0.4">
      <c r="A260" s="33" t="s">
        <v>134</v>
      </c>
      <c r="B260" s="107"/>
      <c r="C260" s="107"/>
      <c r="D260" s="107"/>
      <c r="E260" s="116"/>
      <c r="F260" s="116"/>
      <c r="G260" s="116"/>
      <c r="H260" s="108"/>
    </row>
    <row r="261" spans="1:8" ht="21" customHeight="1" x14ac:dyDescent="0.4">
      <c r="A261" s="33" t="s">
        <v>58</v>
      </c>
      <c r="B261" s="103">
        <v>50</v>
      </c>
      <c r="C261" s="103">
        <v>10</v>
      </c>
      <c r="D261" s="36">
        <f>B261+C261</f>
        <v>60</v>
      </c>
      <c r="E261" s="105">
        <v>36</v>
      </c>
      <c r="F261" s="105">
        <v>2</v>
      </c>
      <c r="G261" s="36">
        <f>E261+F261</f>
        <v>38</v>
      </c>
      <c r="H261" s="104">
        <v>21</v>
      </c>
    </row>
    <row r="262" spans="1:8" ht="21" customHeight="1" x14ac:dyDescent="0.4">
      <c r="A262" s="62" t="s">
        <v>71</v>
      </c>
      <c r="B262" s="100"/>
      <c r="C262" s="100"/>
      <c r="D262" s="56"/>
      <c r="E262" s="125"/>
      <c r="F262" s="125"/>
      <c r="G262" s="71"/>
      <c r="H262" s="115"/>
    </row>
    <row r="263" spans="1:8" ht="21" customHeight="1" x14ac:dyDescent="0.4">
      <c r="A263" s="62" t="s">
        <v>192</v>
      </c>
      <c r="B263" s="100"/>
      <c r="C263" s="100"/>
      <c r="D263" s="56"/>
      <c r="E263" s="125"/>
      <c r="F263" s="125"/>
      <c r="G263" s="71"/>
      <c r="H263" s="115"/>
    </row>
    <row r="264" spans="1:8" ht="21" customHeight="1" x14ac:dyDescent="0.4">
      <c r="A264" s="62" t="s">
        <v>193</v>
      </c>
      <c r="B264" s="100"/>
      <c r="C264" s="100"/>
      <c r="D264" s="56"/>
      <c r="E264" s="125"/>
      <c r="F264" s="125"/>
      <c r="G264" s="71"/>
      <c r="H264" s="115"/>
    </row>
    <row r="265" spans="1:8" ht="21" customHeight="1" x14ac:dyDescent="0.4">
      <c r="A265" s="129" t="s">
        <v>194</v>
      </c>
      <c r="B265" s="100"/>
      <c r="C265" s="100"/>
      <c r="D265" s="56"/>
      <c r="E265" s="125"/>
      <c r="F265" s="125"/>
      <c r="G265" s="71"/>
      <c r="H265" s="115"/>
    </row>
    <row r="266" spans="1:8" ht="21" customHeight="1" x14ac:dyDescent="0.4">
      <c r="A266" s="27" t="s">
        <v>39</v>
      </c>
      <c r="B266" s="64">
        <f t="shared" ref="B266:H266" si="77">SUM(B267:B269)</f>
        <v>0</v>
      </c>
      <c r="C266" s="64">
        <f t="shared" si="77"/>
        <v>80</v>
      </c>
      <c r="D266" s="64">
        <f t="shared" si="77"/>
        <v>80</v>
      </c>
      <c r="E266" s="64">
        <f t="shared" si="77"/>
        <v>0</v>
      </c>
      <c r="F266" s="64">
        <f t="shared" si="77"/>
        <v>139</v>
      </c>
      <c r="G266" s="64">
        <f t="shared" si="77"/>
        <v>54</v>
      </c>
      <c r="H266" s="65">
        <f t="shared" si="77"/>
        <v>111</v>
      </c>
    </row>
    <row r="267" spans="1:8" ht="21" customHeight="1" x14ac:dyDescent="0.4">
      <c r="A267" s="33" t="s">
        <v>115</v>
      </c>
      <c r="B267" s="103">
        <v>0</v>
      </c>
      <c r="C267" s="103">
        <v>40</v>
      </c>
      <c r="D267" s="36">
        <f>B267+C267</f>
        <v>40</v>
      </c>
      <c r="E267" s="105">
        <v>0</v>
      </c>
      <c r="F267" s="105">
        <v>54</v>
      </c>
      <c r="G267" s="36">
        <f>E267+F267</f>
        <v>54</v>
      </c>
      <c r="H267" s="104">
        <v>44</v>
      </c>
    </row>
    <row r="268" spans="1:8" ht="21" customHeight="1" x14ac:dyDescent="0.4">
      <c r="A268" s="62" t="s">
        <v>71</v>
      </c>
      <c r="B268" s="100"/>
      <c r="C268" s="100"/>
      <c r="D268" s="56"/>
      <c r="E268" s="125"/>
      <c r="F268" s="125"/>
      <c r="G268" s="125"/>
      <c r="H268" s="115"/>
    </row>
    <row r="269" spans="1:8" ht="21" customHeight="1" x14ac:dyDescent="0.4">
      <c r="A269" s="33" t="s">
        <v>114</v>
      </c>
      <c r="B269" s="103">
        <v>0</v>
      </c>
      <c r="C269" s="103">
        <v>40</v>
      </c>
      <c r="D269" s="36">
        <f>B269+C269</f>
        <v>40</v>
      </c>
      <c r="E269" s="105">
        <v>0</v>
      </c>
      <c r="F269" s="105">
        <v>85</v>
      </c>
      <c r="G269" s="105"/>
      <c r="H269" s="104">
        <v>67</v>
      </c>
    </row>
    <row r="270" spans="1:8" ht="21" customHeight="1" x14ac:dyDescent="0.4">
      <c r="A270" s="120" t="s">
        <v>153</v>
      </c>
      <c r="B270" s="114">
        <f t="shared" ref="B270:H270" si="78">B271+B278</f>
        <v>90</v>
      </c>
      <c r="C270" s="114">
        <f t="shared" si="78"/>
        <v>125</v>
      </c>
      <c r="D270" s="114">
        <f t="shared" si="78"/>
        <v>215</v>
      </c>
      <c r="E270" s="114">
        <f t="shared" si="78"/>
        <v>77</v>
      </c>
      <c r="F270" s="114">
        <f t="shared" si="78"/>
        <v>124</v>
      </c>
      <c r="G270" s="114">
        <f>G271+G278</f>
        <v>201</v>
      </c>
      <c r="H270" s="115">
        <f t="shared" si="78"/>
        <v>157</v>
      </c>
    </row>
    <row r="271" spans="1:8" ht="21" customHeight="1" x14ac:dyDescent="0.4">
      <c r="A271" s="121" t="s">
        <v>38</v>
      </c>
      <c r="B271" s="31">
        <f t="shared" ref="B271:H271" si="79">SUM(B272:B277)</f>
        <v>90</v>
      </c>
      <c r="C271" s="31">
        <f t="shared" si="79"/>
        <v>45</v>
      </c>
      <c r="D271" s="31">
        <f t="shared" si="79"/>
        <v>135</v>
      </c>
      <c r="E271" s="31">
        <f t="shared" si="79"/>
        <v>77</v>
      </c>
      <c r="F271" s="31">
        <f t="shared" si="79"/>
        <v>15</v>
      </c>
      <c r="G271" s="31">
        <f>SUM(G272:G277)</f>
        <v>92</v>
      </c>
      <c r="H271" s="47">
        <f t="shared" si="79"/>
        <v>50</v>
      </c>
    </row>
    <row r="272" spans="1:8" ht="21" customHeight="1" x14ac:dyDescent="0.4">
      <c r="A272" s="62" t="s">
        <v>154</v>
      </c>
      <c r="B272" s="103">
        <v>25</v>
      </c>
      <c r="C272" s="103">
        <v>10</v>
      </c>
      <c r="D272" s="36">
        <f>B272+C272</f>
        <v>35</v>
      </c>
      <c r="E272" s="105">
        <v>33</v>
      </c>
      <c r="F272" s="105">
        <v>6</v>
      </c>
      <c r="G272" s="36">
        <f>E272+F272</f>
        <v>39</v>
      </c>
      <c r="H272" s="104">
        <v>18</v>
      </c>
    </row>
    <row r="273" spans="1:8" ht="21" customHeight="1" x14ac:dyDescent="0.4">
      <c r="A273" s="33" t="s">
        <v>155</v>
      </c>
      <c r="B273" s="103">
        <v>25</v>
      </c>
      <c r="C273" s="103">
        <v>10</v>
      </c>
      <c r="D273" s="36">
        <f>B273+C273</f>
        <v>35</v>
      </c>
      <c r="E273" s="105">
        <v>13</v>
      </c>
      <c r="F273" s="105">
        <v>1</v>
      </c>
      <c r="G273" s="36">
        <f>E273+F273</f>
        <v>14</v>
      </c>
      <c r="H273" s="104">
        <v>8</v>
      </c>
    </row>
    <row r="274" spans="1:8" ht="21" customHeight="1" x14ac:dyDescent="0.4">
      <c r="A274" s="33" t="s">
        <v>148</v>
      </c>
      <c r="B274" s="103">
        <v>25</v>
      </c>
      <c r="C274" s="103">
        <v>10</v>
      </c>
      <c r="D274" s="36">
        <f>B274+C274</f>
        <v>35</v>
      </c>
      <c r="E274" s="105">
        <v>28</v>
      </c>
      <c r="F274" s="105">
        <v>7</v>
      </c>
      <c r="G274" s="36">
        <f>E274+F274</f>
        <v>35</v>
      </c>
      <c r="H274" s="104">
        <v>21</v>
      </c>
    </row>
    <row r="275" spans="1:8" ht="21" customHeight="1" x14ac:dyDescent="0.4">
      <c r="A275" s="33" t="s">
        <v>185</v>
      </c>
      <c r="B275" s="103">
        <v>15</v>
      </c>
      <c r="C275" s="103">
        <v>15</v>
      </c>
      <c r="D275" s="36">
        <f>B275+C275</f>
        <v>30</v>
      </c>
      <c r="E275" s="105">
        <v>3</v>
      </c>
      <c r="F275" s="105">
        <v>1</v>
      </c>
      <c r="G275" s="36">
        <f>E275+F275</f>
        <v>4</v>
      </c>
      <c r="H275" s="104">
        <v>3</v>
      </c>
    </row>
    <row r="276" spans="1:8" ht="21" customHeight="1" x14ac:dyDescent="0.4">
      <c r="A276" s="33" t="s">
        <v>156</v>
      </c>
      <c r="B276" s="107"/>
      <c r="C276" s="107"/>
      <c r="D276" s="107"/>
      <c r="E276" s="116"/>
      <c r="F276" s="116"/>
      <c r="G276" s="116"/>
      <c r="H276" s="108"/>
    </row>
    <row r="277" spans="1:8" ht="21" customHeight="1" x14ac:dyDescent="0.4">
      <c r="A277" s="33" t="s">
        <v>120</v>
      </c>
      <c r="B277" s="107"/>
      <c r="C277" s="107"/>
      <c r="D277" s="107"/>
      <c r="E277" s="116"/>
      <c r="F277" s="116"/>
      <c r="G277" s="116"/>
      <c r="H277" s="108"/>
    </row>
    <row r="278" spans="1:8" ht="21" customHeight="1" x14ac:dyDescent="0.4">
      <c r="A278" s="27" t="s">
        <v>39</v>
      </c>
      <c r="B278" s="64">
        <f t="shared" ref="B278:H278" si="80">SUM(B279:B283)</f>
        <v>0</v>
      </c>
      <c r="C278" s="64">
        <f t="shared" si="80"/>
        <v>80</v>
      </c>
      <c r="D278" s="64">
        <f t="shared" si="80"/>
        <v>80</v>
      </c>
      <c r="E278" s="64">
        <f t="shared" si="80"/>
        <v>0</v>
      </c>
      <c r="F278" s="64">
        <f t="shared" si="80"/>
        <v>109</v>
      </c>
      <c r="G278" s="64">
        <f t="shared" si="80"/>
        <v>109</v>
      </c>
      <c r="H278" s="65">
        <f t="shared" si="80"/>
        <v>107</v>
      </c>
    </row>
    <row r="279" spans="1:8" ht="21" customHeight="1" x14ac:dyDescent="0.4">
      <c r="A279" s="33" t="s">
        <v>156</v>
      </c>
      <c r="B279" s="107"/>
      <c r="C279" s="107"/>
      <c r="D279" s="107"/>
      <c r="E279" s="116"/>
      <c r="F279" s="116"/>
      <c r="G279" s="116"/>
      <c r="H279" s="108"/>
    </row>
    <row r="280" spans="1:8" ht="21" customHeight="1" x14ac:dyDescent="0.4">
      <c r="A280" s="62" t="s">
        <v>154</v>
      </c>
      <c r="B280" s="103">
        <v>0</v>
      </c>
      <c r="C280" s="103">
        <v>20</v>
      </c>
      <c r="D280" s="36">
        <f>B280+C280</f>
        <v>20</v>
      </c>
      <c r="E280" s="105">
        <v>0</v>
      </c>
      <c r="F280" s="105">
        <v>42</v>
      </c>
      <c r="G280" s="36">
        <f>E280+F280</f>
        <v>42</v>
      </c>
      <c r="H280" s="104">
        <v>42</v>
      </c>
    </row>
    <row r="281" spans="1:8" ht="21" customHeight="1" x14ac:dyDescent="0.4">
      <c r="A281" s="33" t="s">
        <v>155</v>
      </c>
      <c r="B281" s="103">
        <v>0</v>
      </c>
      <c r="C281" s="103">
        <v>20</v>
      </c>
      <c r="D281" s="36">
        <f>B281+C281</f>
        <v>20</v>
      </c>
      <c r="E281" s="105">
        <v>0</v>
      </c>
      <c r="F281" s="105">
        <v>14</v>
      </c>
      <c r="G281" s="36">
        <f>E281+F281</f>
        <v>14</v>
      </c>
      <c r="H281" s="104">
        <v>14</v>
      </c>
    </row>
    <row r="282" spans="1:8" ht="21" customHeight="1" x14ac:dyDescent="0.4">
      <c r="A282" s="33" t="s">
        <v>185</v>
      </c>
      <c r="B282" s="103">
        <v>0</v>
      </c>
      <c r="C282" s="103">
        <v>20</v>
      </c>
      <c r="D282" s="36">
        <f>B282+C282</f>
        <v>20</v>
      </c>
      <c r="E282" s="105">
        <v>0</v>
      </c>
      <c r="F282" s="105">
        <v>10</v>
      </c>
      <c r="G282" s="36">
        <f>E282+F282</f>
        <v>10</v>
      </c>
      <c r="H282" s="104">
        <v>10</v>
      </c>
    </row>
    <row r="283" spans="1:8" ht="21" customHeight="1" x14ac:dyDescent="0.4">
      <c r="A283" s="33" t="s">
        <v>148</v>
      </c>
      <c r="B283" s="103">
        <v>0</v>
      </c>
      <c r="C283" s="103">
        <v>20</v>
      </c>
      <c r="D283" s="36">
        <f>B283+C283</f>
        <v>20</v>
      </c>
      <c r="E283" s="105">
        <v>0</v>
      </c>
      <c r="F283" s="105">
        <v>43</v>
      </c>
      <c r="G283" s="36">
        <f>E283+F283</f>
        <v>43</v>
      </c>
      <c r="H283" s="104">
        <v>41</v>
      </c>
    </row>
  </sheetData>
  <mergeCells count="6">
    <mergeCell ref="B4:D4"/>
    <mergeCell ref="E4:G4"/>
    <mergeCell ref="H4:H5"/>
    <mergeCell ref="A1:H1"/>
    <mergeCell ref="A2:H2"/>
    <mergeCell ref="B3:H3"/>
  </mergeCells>
  <pageMargins left="0.39370078740157483" right="0.15748031496062992" top="0.51181102362204722" bottom="0.39370078740157483" header="0.31496062992125984" footer="0.31496062992125984"/>
  <pageSetup paperSize="9" orientation="portrait" r:id="rId1"/>
  <headerFooter>
    <oddHeader>&amp;R&amp;9&amp;P/&amp;N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zoomScale="115" zoomScaleNormal="115" workbookViewId="0">
      <pane ySplit="5" topLeftCell="A6" activePane="bottomLeft" state="frozen"/>
      <selection pane="bottomLeft" sqref="A1:XFD1048576"/>
    </sheetView>
  </sheetViews>
  <sheetFormatPr defaultRowHeight="21" customHeight="1" x14ac:dyDescent="0.4"/>
  <cols>
    <col min="1" max="1" width="39.5703125" style="1" customWidth="1"/>
    <col min="2" max="5" width="4.28515625" style="1" bestFit="1" customWidth="1"/>
    <col min="6" max="6" width="4.7109375" style="1" bestFit="1" customWidth="1"/>
    <col min="7" max="7" width="4.28515625" style="1" bestFit="1" customWidth="1"/>
    <col min="8" max="8" width="4.5703125" style="1" customWidth="1"/>
    <col min="9" max="16384" width="9.140625" style="1"/>
  </cols>
  <sheetData>
    <row r="1" spans="1:8" ht="21" customHeight="1" x14ac:dyDescent="0.4">
      <c r="A1" s="261" t="s">
        <v>0</v>
      </c>
      <c r="B1" s="261"/>
      <c r="C1" s="261"/>
      <c r="D1" s="261"/>
      <c r="E1" s="261"/>
      <c r="F1" s="261"/>
      <c r="G1" s="261"/>
      <c r="H1" s="261"/>
    </row>
    <row r="2" spans="1:8" ht="21" customHeight="1" x14ac:dyDescent="0.4">
      <c r="A2" s="262" t="s">
        <v>209</v>
      </c>
      <c r="B2" s="262"/>
      <c r="C2" s="262"/>
      <c r="D2" s="262"/>
      <c r="E2" s="262"/>
      <c r="F2" s="262"/>
      <c r="G2" s="262"/>
      <c r="H2" s="262"/>
    </row>
    <row r="3" spans="1:8" ht="21" customHeight="1" x14ac:dyDescent="0.4">
      <c r="A3" s="2"/>
      <c r="B3" s="271" t="s">
        <v>189</v>
      </c>
      <c r="C3" s="271"/>
      <c r="D3" s="271"/>
      <c r="E3" s="272"/>
      <c r="F3" s="272"/>
      <c r="G3" s="272"/>
      <c r="H3" s="273"/>
    </row>
    <row r="4" spans="1:8" ht="21" customHeight="1" x14ac:dyDescent="0.4">
      <c r="A4" s="3" t="s">
        <v>137</v>
      </c>
      <c r="B4" s="275" t="s">
        <v>3</v>
      </c>
      <c r="C4" s="276"/>
      <c r="D4" s="276"/>
      <c r="E4" s="272" t="s">
        <v>4</v>
      </c>
      <c r="F4" s="277"/>
      <c r="G4" s="278"/>
      <c r="H4" s="268" t="s">
        <v>5</v>
      </c>
    </row>
    <row r="5" spans="1:8" ht="27.75" thickBot="1" x14ac:dyDescent="0.45">
      <c r="A5" s="4"/>
      <c r="B5" s="145" t="s">
        <v>186</v>
      </c>
      <c r="C5" s="6" t="s">
        <v>187</v>
      </c>
      <c r="D5" s="126" t="s">
        <v>1</v>
      </c>
      <c r="E5" s="6" t="s">
        <v>186</v>
      </c>
      <c r="F5" s="6" t="s">
        <v>187</v>
      </c>
      <c r="G5" s="126" t="s">
        <v>1</v>
      </c>
      <c r="H5" s="269"/>
    </row>
    <row r="6" spans="1:8" ht="21" customHeight="1" x14ac:dyDescent="0.4">
      <c r="A6" s="8" t="s">
        <v>0</v>
      </c>
      <c r="B6" s="10">
        <f t="shared" ref="B6:H6" si="0">SUM(B7:B9)</f>
        <v>1943</v>
      </c>
      <c r="C6" s="10">
        <f t="shared" si="0"/>
        <v>3245</v>
      </c>
      <c r="D6" s="10">
        <f t="shared" si="0"/>
        <v>5188</v>
      </c>
      <c r="E6" s="10">
        <f t="shared" si="0"/>
        <v>4481</v>
      </c>
      <c r="F6" s="10">
        <f t="shared" si="0"/>
        <v>5706</v>
      </c>
      <c r="G6" s="10">
        <f t="shared" si="0"/>
        <v>10187</v>
      </c>
      <c r="H6" s="11">
        <f t="shared" si="0"/>
        <v>4897</v>
      </c>
    </row>
    <row r="7" spans="1:8" ht="21" customHeight="1" x14ac:dyDescent="0.4">
      <c r="A7" s="12" t="s">
        <v>8</v>
      </c>
      <c r="B7" s="142">
        <f t="shared" ref="B7:H7" si="1">B113</f>
        <v>105</v>
      </c>
      <c r="C7" s="142">
        <f t="shared" si="1"/>
        <v>105</v>
      </c>
      <c r="D7" s="142">
        <f t="shared" si="1"/>
        <v>210</v>
      </c>
      <c r="E7" s="142">
        <f t="shared" si="1"/>
        <v>69</v>
      </c>
      <c r="F7" s="142">
        <f t="shared" si="1"/>
        <v>64</v>
      </c>
      <c r="G7" s="142">
        <f t="shared" si="1"/>
        <v>133</v>
      </c>
      <c r="H7" s="143">
        <f t="shared" si="1"/>
        <v>95</v>
      </c>
    </row>
    <row r="8" spans="1:8" ht="21" customHeight="1" x14ac:dyDescent="0.4">
      <c r="A8" s="12" t="s">
        <v>9</v>
      </c>
      <c r="B8" s="142">
        <f t="shared" ref="B8:H8" si="2">B11+B42+B68+B79+B91+B102+B122+B145+B157+B159+B180+B209+B225+B256+B270</f>
        <v>1838</v>
      </c>
      <c r="C8" s="142">
        <f t="shared" si="2"/>
        <v>3112</v>
      </c>
      <c r="D8" s="142">
        <f t="shared" si="2"/>
        <v>4950</v>
      </c>
      <c r="E8" s="142">
        <f t="shared" si="2"/>
        <v>4412</v>
      </c>
      <c r="F8" s="142">
        <f t="shared" si="2"/>
        <v>5621</v>
      </c>
      <c r="G8" s="142">
        <f t="shared" si="2"/>
        <v>10033</v>
      </c>
      <c r="H8" s="143">
        <f t="shared" si="2"/>
        <v>4783</v>
      </c>
    </row>
    <row r="9" spans="1:8" ht="21" customHeight="1" thickBot="1" x14ac:dyDescent="0.45">
      <c r="A9" s="14" t="s">
        <v>10</v>
      </c>
      <c r="B9" s="16">
        <f t="shared" ref="B9:H9" si="3">B38+B66+B141+B252</f>
        <v>0</v>
      </c>
      <c r="C9" s="16">
        <f t="shared" si="3"/>
        <v>28</v>
      </c>
      <c r="D9" s="16">
        <f t="shared" si="3"/>
        <v>28</v>
      </c>
      <c r="E9" s="16">
        <f t="shared" si="3"/>
        <v>0</v>
      </c>
      <c r="F9" s="16">
        <f t="shared" si="3"/>
        <v>21</v>
      </c>
      <c r="G9" s="16">
        <f t="shared" si="3"/>
        <v>21</v>
      </c>
      <c r="H9" s="17">
        <f t="shared" si="3"/>
        <v>19</v>
      </c>
    </row>
    <row r="10" spans="1:8" ht="21" customHeight="1" x14ac:dyDescent="0.4">
      <c r="A10" s="18" t="s">
        <v>11</v>
      </c>
      <c r="B10" s="19">
        <f>B11+B66</f>
        <v>185</v>
      </c>
      <c r="C10" s="19">
        <f>C11+C66</f>
        <v>580</v>
      </c>
      <c r="D10" s="19">
        <f>D11+D38</f>
        <v>768</v>
      </c>
      <c r="E10" s="19">
        <f>E11+E66</f>
        <v>619</v>
      </c>
      <c r="F10" s="19">
        <f>F11+F66</f>
        <v>1395</v>
      </c>
      <c r="G10" s="19">
        <f>G11+G66</f>
        <v>2014</v>
      </c>
      <c r="H10" s="21">
        <f>H11+H38</f>
        <v>805</v>
      </c>
    </row>
    <row r="11" spans="1:8" ht="21" customHeight="1" x14ac:dyDescent="0.4">
      <c r="A11" s="22" t="s">
        <v>9</v>
      </c>
      <c r="B11" s="24">
        <f t="shared" ref="B11:H11" si="4">B12+B24+B33</f>
        <v>185</v>
      </c>
      <c r="C11" s="24">
        <f t="shared" si="4"/>
        <v>575</v>
      </c>
      <c r="D11" s="24">
        <f t="shared" si="4"/>
        <v>760</v>
      </c>
      <c r="E11" s="24">
        <f t="shared" si="4"/>
        <v>619</v>
      </c>
      <c r="F11" s="24">
        <f t="shared" si="4"/>
        <v>1387</v>
      </c>
      <c r="G11" s="24">
        <f t="shared" si="4"/>
        <v>2006</v>
      </c>
      <c r="H11" s="26">
        <f t="shared" si="4"/>
        <v>797</v>
      </c>
    </row>
    <row r="12" spans="1:8" ht="21" customHeight="1" x14ac:dyDescent="0.4">
      <c r="A12" s="27" t="s">
        <v>38</v>
      </c>
      <c r="B12" s="31">
        <f t="shared" ref="B12:H12" si="5">SUM(B13:B23)</f>
        <v>185</v>
      </c>
      <c r="C12" s="31">
        <f t="shared" si="5"/>
        <v>265</v>
      </c>
      <c r="D12" s="31">
        <f t="shared" si="5"/>
        <v>450</v>
      </c>
      <c r="E12" s="31">
        <f t="shared" si="5"/>
        <v>619</v>
      </c>
      <c r="F12" s="31">
        <f t="shared" si="5"/>
        <v>697</v>
      </c>
      <c r="G12" s="31">
        <f t="shared" si="5"/>
        <v>1316</v>
      </c>
      <c r="H12" s="32">
        <f t="shared" si="5"/>
        <v>453</v>
      </c>
    </row>
    <row r="13" spans="1:8" ht="21" customHeight="1" x14ac:dyDescent="0.4">
      <c r="A13" s="33" t="s">
        <v>42</v>
      </c>
      <c r="B13" s="37">
        <v>40</v>
      </c>
      <c r="C13" s="37">
        <v>20</v>
      </c>
      <c r="D13" s="36">
        <f t="shared" ref="D13:D23" si="6">B13+C13</f>
        <v>60</v>
      </c>
      <c r="E13" s="35">
        <v>146</v>
      </c>
      <c r="F13" s="35">
        <v>105</v>
      </c>
      <c r="G13" s="36">
        <f t="shared" ref="G13:G32" si="7">E13+F13</f>
        <v>251</v>
      </c>
      <c r="H13" s="38">
        <v>63</v>
      </c>
    </row>
    <row r="14" spans="1:8" ht="21" customHeight="1" x14ac:dyDescent="0.4">
      <c r="A14" s="33" t="s">
        <v>43</v>
      </c>
      <c r="B14" s="37">
        <v>20</v>
      </c>
      <c r="C14" s="37">
        <v>15</v>
      </c>
      <c r="D14" s="36">
        <f t="shared" si="6"/>
        <v>35</v>
      </c>
      <c r="E14" s="35">
        <v>39</v>
      </c>
      <c r="F14" s="35">
        <v>48</v>
      </c>
      <c r="G14" s="36">
        <f t="shared" si="7"/>
        <v>87</v>
      </c>
      <c r="H14" s="38">
        <v>42</v>
      </c>
    </row>
    <row r="15" spans="1:8" ht="21" customHeight="1" x14ac:dyDescent="0.4">
      <c r="A15" s="33" t="s">
        <v>44</v>
      </c>
      <c r="B15" s="37">
        <v>20</v>
      </c>
      <c r="C15" s="37">
        <v>40</v>
      </c>
      <c r="D15" s="36">
        <f t="shared" si="6"/>
        <v>60</v>
      </c>
      <c r="E15" s="35">
        <v>57</v>
      </c>
      <c r="F15" s="35">
        <v>174</v>
      </c>
      <c r="G15" s="36">
        <f t="shared" si="7"/>
        <v>231</v>
      </c>
      <c r="H15" s="38">
        <v>62</v>
      </c>
    </row>
    <row r="16" spans="1:8" ht="21" customHeight="1" x14ac:dyDescent="0.4">
      <c r="A16" s="33" t="s">
        <v>139</v>
      </c>
      <c r="B16" s="37">
        <v>30</v>
      </c>
      <c r="C16" s="37">
        <v>30</v>
      </c>
      <c r="D16" s="36">
        <f t="shared" si="6"/>
        <v>60</v>
      </c>
      <c r="E16" s="35">
        <v>45</v>
      </c>
      <c r="F16" s="35">
        <v>46</v>
      </c>
      <c r="G16" s="36">
        <f t="shared" si="7"/>
        <v>91</v>
      </c>
      <c r="H16" s="38">
        <v>54</v>
      </c>
    </row>
    <row r="17" spans="1:8" ht="21" customHeight="1" x14ac:dyDescent="0.4">
      <c r="A17" s="33" t="s">
        <v>140</v>
      </c>
      <c r="B17" s="37">
        <v>10</v>
      </c>
      <c r="C17" s="37">
        <v>20</v>
      </c>
      <c r="D17" s="36">
        <f t="shared" si="6"/>
        <v>30</v>
      </c>
      <c r="E17" s="35">
        <v>52</v>
      </c>
      <c r="F17" s="35">
        <v>38</v>
      </c>
      <c r="G17" s="36">
        <f>E17+F17</f>
        <v>90</v>
      </c>
      <c r="H17" s="38">
        <v>33</v>
      </c>
    </row>
    <row r="18" spans="1:8" ht="21" customHeight="1" x14ac:dyDescent="0.4">
      <c r="A18" s="33" t="s">
        <v>141</v>
      </c>
      <c r="B18" s="37">
        <v>10</v>
      </c>
      <c r="C18" s="37">
        <v>5</v>
      </c>
      <c r="D18" s="36">
        <f t="shared" si="6"/>
        <v>15</v>
      </c>
      <c r="E18" s="35">
        <v>10</v>
      </c>
      <c r="F18" s="35">
        <v>1</v>
      </c>
      <c r="G18" s="36">
        <f t="shared" si="7"/>
        <v>11</v>
      </c>
      <c r="H18" s="38">
        <v>6</v>
      </c>
    </row>
    <row r="19" spans="1:8" ht="21" customHeight="1" x14ac:dyDescent="0.4">
      <c r="A19" s="33" t="s">
        <v>142</v>
      </c>
      <c r="B19" s="37">
        <v>5</v>
      </c>
      <c r="C19" s="37">
        <v>30</v>
      </c>
      <c r="D19" s="36">
        <f t="shared" si="6"/>
        <v>35</v>
      </c>
      <c r="E19" s="35">
        <v>141</v>
      </c>
      <c r="F19" s="35">
        <v>83</v>
      </c>
      <c r="G19" s="36">
        <f t="shared" si="7"/>
        <v>224</v>
      </c>
      <c r="H19" s="38">
        <v>41</v>
      </c>
    </row>
    <row r="20" spans="1:8" ht="21" customHeight="1" x14ac:dyDescent="0.4">
      <c r="A20" s="33" t="s">
        <v>180</v>
      </c>
      <c r="B20" s="37">
        <v>5</v>
      </c>
      <c r="C20" s="37">
        <v>25</v>
      </c>
      <c r="D20" s="36">
        <f t="shared" si="6"/>
        <v>30</v>
      </c>
      <c r="E20" s="35">
        <v>11</v>
      </c>
      <c r="F20" s="35">
        <v>63</v>
      </c>
      <c r="G20" s="36">
        <f t="shared" si="7"/>
        <v>74</v>
      </c>
      <c r="H20" s="38">
        <v>30</v>
      </c>
    </row>
    <row r="21" spans="1:8" ht="21" customHeight="1" x14ac:dyDescent="0.4">
      <c r="A21" s="33" t="s">
        <v>143</v>
      </c>
      <c r="B21" s="37">
        <v>15</v>
      </c>
      <c r="C21" s="37">
        <v>20</v>
      </c>
      <c r="D21" s="36">
        <f t="shared" si="6"/>
        <v>35</v>
      </c>
      <c r="E21" s="35">
        <v>61</v>
      </c>
      <c r="F21" s="35">
        <v>53</v>
      </c>
      <c r="G21" s="36">
        <f t="shared" si="7"/>
        <v>114</v>
      </c>
      <c r="H21" s="38">
        <v>35</v>
      </c>
    </row>
    <row r="22" spans="1:8" ht="21" customHeight="1" x14ac:dyDescent="0.4">
      <c r="A22" s="33" t="s">
        <v>144</v>
      </c>
      <c r="B22" s="37">
        <v>15</v>
      </c>
      <c r="C22" s="37">
        <v>45</v>
      </c>
      <c r="D22" s="36">
        <f t="shared" si="6"/>
        <v>60</v>
      </c>
      <c r="E22" s="35">
        <v>29</v>
      </c>
      <c r="F22" s="35">
        <v>70</v>
      </c>
      <c r="G22" s="36">
        <f t="shared" si="7"/>
        <v>99</v>
      </c>
      <c r="H22" s="38">
        <v>59</v>
      </c>
    </row>
    <row r="23" spans="1:8" ht="21" customHeight="1" x14ac:dyDescent="0.4">
      <c r="A23" s="33" t="s">
        <v>145</v>
      </c>
      <c r="B23" s="37">
        <v>15</v>
      </c>
      <c r="C23" s="37">
        <v>15</v>
      </c>
      <c r="D23" s="36">
        <f t="shared" si="6"/>
        <v>30</v>
      </c>
      <c r="E23" s="35">
        <v>28</v>
      </c>
      <c r="F23" s="35">
        <v>16</v>
      </c>
      <c r="G23" s="36">
        <f t="shared" si="7"/>
        <v>44</v>
      </c>
      <c r="H23" s="38">
        <v>28</v>
      </c>
    </row>
    <row r="24" spans="1:8" ht="21" customHeight="1" x14ac:dyDescent="0.4">
      <c r="A24" s="27" t="s">
        <v>39</v>
      </c>
      <c r="B24" s="45">
        <f t="shared" ref="B24:G24" si="8">SUM(B25:B32)</f>
        <v>0</v>
      </c>
      <c r="C24" s="45">
        <f t="shared" si="8"/>
        <v>155</v>
      </c>
      <c r="D24" s="45">
        <f t="shared" si="8"/>
        <v>155</v>
      </c>
      <c r="E24" s="45">
        <f t="shared" si="8"/>
        <v>0</v>
      </c>
      <c r="F24" s="45">
        <f t="shared" si="8"/>
        <v>347</v>
      </c>
      <c r="G24" s="45">
        <f t="shared" si="8"/>
        <v>347</v>
      </c>
      <c r="H24" s="47">
        <f>SUM(H25:H32)</f>
        <v>175</v>
      </c>
    </row>
    <row r="25" spans="1:8" ht="21" customHeight="1" x14ac:dyDescent="0.4">
      <c r="A25" s="33" t="s">
        <v>48</v>
      </c>
      <c r="B25" s="42"/>
      <c r="C25" s="42"/>
      <c r="D25" s="41">
        <f>B25+C25</f>
        <v>0</v>
      </c>
      <c r="E25" s="40"/>
      <c r="F25" s="40"/>
      <c r="G25" s="41">
        <f t="shared" si="7"/>
        <v>0</v>
      </c>
      <c r="H25" s="43"/>
    </row>
    <row r="26" spans="1:8" ht="21" customHeight="1" x14ac:dyDescent="0.4">
      <c r="A26" s="33" t="s">
        <v>49</v>
      </c>
      <c r="B26" s="42"/>
      <c r="C26" s="42"/>
      <c r="D26" s="42"/>
      <c r="E26" s="40"/>
      <c r="F26" s="40"/>
      <c r="G26" s="40"/>
      <c r="H26" s="43"/>
    </row>
    <row r="27" spans="1:8" ht="21" customHeight="1" x14ac:dyDescent="0.4">
      <c r="A27" s="33" t="s">
        <v>46</v>
      </c>
      <c r="B27" s="37">
        <v>0</v>
      </c>
      <c r="C27" s="37">
        <v>30</v>
      </c>
      <c r="D27" s="36">
        <f>B27+C27</f>
        <v>30</v>
      </c>
      <c r="E27" s="35">
        <v>0</v>
      </c>
      <c r="F27" s="35">
        <v>88</v>
      </c>
      <c r="G27" s="36">
        <f t="shared" si="7"/>
        <v>88</v>
      </c>
      <c r="H27" s="38">
        <v>40</v>
      </c>
    </row>
    <row r="28" spans="1:8" ht="21" customHeight="1" x14ac:dyDescent="0.4">
      <c r="A28" s="33" t="s">
        <v>159</v>
      </c>
      <c r="B28" s="37">
        <v>0</v>
      </c>
      <c r="C28" s="37">
        <v>30</v>
      </c>
      <c r="D28" s="36">
        <f>B28+C28</f>
        <v>30</v>
      </c>
      <c r="E28" s="35">
        <v>0</v>
      </c>
      <c r="F28" s="35">
        <v>38</v>
      </c>
      <c r="G28" s="36">
        <f t="shared" si="7"/>
        <v>38</v>
      </c>
      <c r="H28" s="38">
        <v>33</v>
      </c>
    </row>
    <row r="29" spans="1:8" ht="21" customHeight="1" x14ac:dyDescent="0.4">
      <c r="A29" s="33" t="s">
        <v>50</v>
      </c>
      <c r="B29" s="51"/>
      <c r="C29" s="51"/>
      <c r="D29" s="51"/>
      <c r="E29" s="49"/>
      <c r="F29" s="49"/>
      <c r="G29" s="49"/>
      <c r="H29" s="52"/>
    </row>
    <row r="30" spans="1:8" ht="21" customHeight="1" x14ac:dyDescent="0.4">
      <c r="A30" s="33" t="s">
        <v>165</v>
      </c>
      <c r="B30" s="37">
        <v>0</v>
      </c>
      <c r="C30" s="37">
        <v>35</v>
      </c>
      <c r="D30" s="36">
        <f>B30+C30</f>
        <v>35</v>
      </c>
      <c r="E30" s="35">
        <v>0</v>
      </c>
      <c r="F30" s="35">
        <v>116</v>
      </c>
      <c r="G30" s="36">
        <f t="shared" si="7"/>
        <v>116</v>
      </c>
      <c r="H30" s="38">
        <v>39</v>
      </c>
    </row>
    <row r="31" spans="1:8" ht="21" customHeight="1" x14ac:dyDescent="0.4">
      <c r="A31" s="33" t="s">
        <v>51</v>
      </c>
      <c r="B31" s="42"/>
      <c r="C31" s="42"/>
      <c r="D31" s="42"/>
      <c r="E31" s="40"/>
      <c r="F31" s="40"/>
      <c r="G31" s="40"/>
      <c r="H31" s="43"/>
    </row>
    <row r="32" spans="1:8" ht="21" customHeight="1" x14ac:dyDescent="0.4">
      <c r="A32" s="33" t="s">
        <v>52</v>
      </c>
      <c r="B32" s="37">
        <v>0</v>
      </c>
      <c r="C32" s="37">
        <v>60</v>
      </c>
      <c r="D32" s="36">
        <f>B32+C32</f>
        <v>60</v>
      </c>
      <c r="E32" s="35">
        <v>0</v>
      </c>
      <c r="F32" s="35">
        <v>105</v>
      </c>
      <c r="G32" s="36">
        <f t="shared" si="7"/>
        <v>105</v>
      </c>
      <c r="H32" s="38">
        <v>63</v>
      </c>
    </row>
    <row r="33" spans="1:8" ht="21" customHeight="1" x14ac:dyDescent="0.4">
      <c r="A33" s="27" t="s">
        <v>40</v>
      </c>
      <c r="B33" s="45">
        <f t="shared" ref="B33:G33" si="9">SUM(B34:B37)</f>
        <v>0</v>
      </c>
      <c r="C33" s="45">
        <f t="shared" si="9"/>
        <v>155</v>
      </c>
      <c r="D33" s="45">
        <f t="shared" si="9"/>
        <v>155</v>
      </c>
      <c r="E33" s="45">
        <f t="shared" si="9"/>
        <v>0</v>
      </c>
      <c r="F33" s="45">
        <f t="shared" si="9"/>
        <v>343</v>
      </c>
      <c r="G33" s="45">
        <f t="shared" si="9"/>
        <v>343</v>
      </c>
      <c r="H33" s="47">
        <f>SUM(H34:H37)</f>
        <v>169</v>
      </c>
    </row>
    <row r="34" spans="1:8" ht="21" customHeight="1" x14ac:dyDescent="0.4">
      <c r="A34" s="33" t="s">
        <v>53</v>
      </c>
      <c r="B34" s="37">
        <v>0</v>
      </c>
      <c r="C34" s="37">
        <v>60</v>
      </c>
      <c r="D34" s="36">
        <f>B34+C34</f>
        <v>60</v>
      </c>
      <c r="E34" s="35">
        <v>0</v>
      </c>
      <c r="F34" s="35">
        <v>162</v>
      </c>
      <c r="G34" s="36">
        <f>E34+F34</f>
        <v>162</v>
      </c>
      <c r="H34" s="38">
        <v>60</v>
      </c>
    </row>
    <row r="35" spans="1:8" ht="21" customHeight="1" x14ac:dyDescent="0.4">
      <c r="A35" s="33" t="s">
        <v>54</v>
      </c>
      <c r="B35" s="37">
        <v>0</v>
      </c>
      <c r="C35" s="37">
        <v>30</v>
      </c>
      <c r="D35" s="36">
        <f>B35+C35</f>
        <v>30</v>
      </c>
      <c r="E35" s="35">
        <v>0</v>
      </c>
      <c r="F35" s="35">
        <v>47</v>
      </c>
      <c r="G35" s="36">
        <f>E35+F35</f>
        <v>47</v>
      </c>
      <c r="H35" s="38">
        <v>35</v>
      </c>
    </row>
    <row r="36" spans="1:8" ht="21" customHeight="1" x14ac:dyDescent="0.4">
      <c r="A36" s="33" t="s">
        <v>55</v>
      </c>
      <c r="B36" s="37">
        <v>0</v>
      </c>
      <c r="C36" s="37">
        <v>35</v>
      </c>
      <c r="D36" s="36">
        <f>B36+C36</f>
        <v>35</v>
      </c>
      <c r="E36" s="35">
        <v>0</v>
      </c>
      <c r="F36" s="35">
        <v>77</v>
      </c>
      <c r="G36" s="36">
        <f>E36+F36</f>
        <v>77</v>
      </c>
      <c r="H36" s="38">
        <v>35</v>
      </c>
    </row>
    <row r="37" spans="1:8" ht="21" customHeight="1" x14ac:dyDescent="0.4">
      <c r="A37" s="33" t="s">
        <v>56</v>
      </c>
      <c r="B37" s="37">
        <v>0</v>
      </c>
      <c r="C37" s="37">
        <v>30</v>
      </c>
      <c r="D37" s="36">
        <f>B37+C37</f>
        <v>30</v>
      </c>
      <c r="E37" s="35">
        <v>0</v>
      </c>
      <c r="F37" s="35">
        <v>57</v>
      </c>
      <c r="G37" s="36">
        <f>E37+F37</f>
        <v>57</v>
      </c>
      <c r="H37" s="38">
        <v>39</v>
      </c>
    </row>
    <row r="38" spans="1:8" ht="21" customHeight="1" x14ac:dyDescent="0.4">
      <c r="A38" s="22" t="s">
        <v>10</v>
      </c>
      <c r="B38" s="25">
        <f t="shared" ref="B38:G38" si="10">SUM(B39:B40)</f>
        <v>0</v>
      </c>
      <c r="C38" s="25">
        <f t="shared" si="10"/>
        <v>8</v>
      </c>
      <c r="D38" s="25">
        <f t="shared" si="10"/>
        <v>8</v>
      </c>
      <c r="E38" s="25">
        <f t="shared" si="10"/>
        <v>0</v>
      </c>
      <c r="F38" s="25">
        <f t="shared" si="10"/>
        <v>8</v>
      </c>
      <c r="G38" s="25">
        <f t="shared" si="10"/>
        <v>8</v>
      </c>
      <c r="H38" s="26">
        <f>SUM(H39:H40)</f>
        <v>8</v>
      </c>
    </row>
    <row r="39" spans="1:8" ht="21" customHeight="1" x14ac:dyDescent="0.4">
      <c r="A39" s="33" t="s">
        <v>57</v>
      </c>
      <c r="B39" s="37">
        <v>0</v>
      </c>
      <c r="C39" s="37">
        <v>2</v>
      </c>
      <c r="D39" s="36">
        <f>B39+C39</f>
        <v>2</v>
      </c>
      <c r="E39" s="35">
        <v>0</v>
      </c>
      <c r="F39" s="35">
        <v>3</v>
      </c>
      <c r="G39" s="36">
        <f>E39+F39</f>
        <v>3</v>
      </c>
      <c r="H39" s="38">
        <v>3</v>
      </c>
    </row>
    <row r="40" spans="1:8" ht="21" customHeight="1" x14ac:dyDescent="0.4">
      <c r="A40" s="33" t="s">
        <v>47</v>
      </c>
      <c r="B40" s="37">
        <v>0</v>
      </c>
      <c r="C40" s="37">
        <v>6</v>
      </c>
      <c r="D40" s="36">
        <f>B40+C40</f>
        <v>6</v>
      </c>
      <c r="E40" s="35">
        <v>0</v>
      </c>
      <c r="F40" s="35">
        <v>5</v>
      </c>
      <c r="G40" s="36">
        <f>E40+F40</f>
        <v>5</v>
      </c>
      <c r="H40" s="38">
        <v>5</v>
      </c>
    </row>
    <row r="41" spans="1:8" ht="21" customHeight="1" x14ac:dyDescent="0.4">
      <c r="A41" s="18" t="s">
        <v>12</v>
      </c>
      <c r="B41" s="56">
        <f t="shared" ref="B41:H41" si="11">B42+B66</f>
        <v>215</v>
      </c>
      <c r="C41" s="56">
        <f t="shared" si="11"/>
        <v>640</v>
      </c>
      <c r="D41" s="56">
        <f t="shared" si="11"/>
        <v>855</v>
      </c>
      <c r="E41" s="56">
        <f t="shared" si="11"/>
        <v>820</v>
      </c>
      <c r="F41" s="56">
        <f t="shared" si="11"/>
        <v>1985</v>
      </c>
      <c r="G41" s="56">
        <f t="shared" si="11"/>
        <v>2805</v>
      </c>
      <c r="H41" s="57">
        <f t="shared" si="11"/>
        <v>1389</v>
      </c>
    </row>
    <row r="42" spans="1:8" ht="21" customHeight="1" x14ac:dyDescent="0.4">
      <c r="A42" s="22" t="s">
        <v>9</v>
      </c>
      <c r="B42" s="25">
        <f t="shared" ref="B42:H42" si="12">B43+B51</f>
        <v>215</v>
      </c>
      <c r="C42" s="25">
        <f t="shared" si="12"/>
        <v>635</v>
      </c>
      <c r="D42" s="25">
        <f t="shared" si="12"/>
        <v>850</v>
      </c>
      <c r="E42" s="25">
        <f t="shared" si="12"/>
        <v>820</v>
      </c>
      <c r="F42" s="25">
        <f t="shared" si="12"/>
        <v>1977</v>
      </c>
      <c r="G42" s="25">
        <f t="shared" si="12"/>
        <v>2797</v>
      </c>
      <c r="H42" s="26">
        <f t="shared" si="12"/>
        <v>1383</v>
      </c>
    </row>
    <row r="43" spans="1:8" ht="21" customHeight="1" x14ac:dyDescent="0.4">
      <c r="A43" s="27" t="s">
        <v>38</v>
      </c>
      <c r="B43" s="31">
        <f t="shared" ref="B43:H43" si="13">SUM(B44:B50)</f>
        <v>215</v>
      </c>
      <c r="C43" s="31">
        <f t="shared" si="13"/>
        <v>105</v>
      </c>
      <c r="D43" s="31">
        <f t="shared" si="13"/>
        <v>320</v>
      </c>
      <c r="E43" s="31">
        <f t="shared" si="13"/>
        <v>820</v>
      </c>
      <c r="F43" s="31">
        <f t="shared" si="13"/>
        <v>242</v>
      </c>
      <c r="G43" s="31">
        <f t="shared" si="13"/>
        <v>1062</v>
      </c>
      <c r="H43" s="47">
        <f t="shared" si="13"/>
        <v>409</v>
      </c>
    </row>
    <row r="44" spans="1:8" ht="21" customHeight="1" x14ac:dyDescent="0.4">
      <c r="A44" s="33" t="s">
        <v>58</v>
      </c>
      <c r="B44" s="37">
        <v>40</v>
      </c>
      <c r="C44" s="37">
        <v>40</v>
      </c>
      <c r="D44" s="36">
        <f t="shared" ref="D44:D50" si="14">B44+C44</f>
        <v>80</v>
      </c>
      <c r="E44" s="35">
        <v>174</v>
      </c>
      <c r="F44" s="35">
        <v>74</v>
      </c>
      <c r="G44" s="36">
        <f t="shared" ref="G44:G50" si="15">E44+F44</f>
        <v>248</v>
      </c>
      <c r="H44" s="38">
        <v>81</v>
      </c>
    </row>
    <row r="45" spans="1:8" ht="21" customHeight="1" x14ac:dyDescent="0.4">
      <c r="A45" s="33" t="s">
        <v>112</v>
      </c>
      <c r="B45" s="37">
        <v>30</v>
      </c>
      <c r="C45" s="37">
        <v>0</v>
      </c>
      <c r="D45" s="36">
        <f t="shared" si="14"/>
        <v>30</v>
      </c>
      <c r="E45" s="35">
        <v>50</v>
      </c>
      <c r="F45" s="35">
        <v>6</v>
      </c>
      <c r="G45" s="36">
        <f t="shared" si="15"/>
        <v>56</v>
      </c>
      <c r="H45" s="38">
        <v>24</v>
      </c>
    </row>
    <row r="46" spans="1:8" ht="21" customHeight="1" x14ac:dyDescent="0.4">
      <c r="A46" s="33" t="s">
        <v>59</v>
      </c>
      <c r="B46" s="37">
        <v>40</v>
      </c>
      <c r="C46" s="37">
        <v>20</v>
      </c>
      <c r="D46" s="36">
        <f t="shared" si="14"/>
        <v>60</v>
      </c>
      <c r="E46" s="35">
        <v>169</v>
      </c>
      <c r="F46" s="35">
        <v>39</v>
      </c>
      <c r="G46" s="36">
        <f t="shared" si="15"/>
        <v>208</v>
      </c>
      <c r="H46" s="38">
        <v>94</v>
      </c>
    </row>
    <row r="47" spans="1:8" ht="21" customHeight="1" x14ac:dyDescent="0.4">
      <c r="A47" s="33" t="s">
        <v>60</v>
      </c>
      <c r="B47" s="37">
        <v>25</v>
      </c>
      <c r="C47" s="37">
        <v>5</v>
      </c>
      <c r="D47" s="36">
        <f t="shared" si="14"/>
        <v>30</v>
      </c>
      <c r="E47" s="35">
        <v>157</v>
      </c>
      <c r="F47" s="35">
        <v>4</v>
      </c>
      <c r="G47" s="36">
        <f t="shared" si="15"/>
        <v>161</v>
      </c>
      <c r="H47" s="38">
        <v>45</v>
      </c>
    </row>
    <row r="48" spans="1:8" ht="21" customHeight="1" x14ac:dyDescent="0.4">
      <c r="A48" s="33" t="s">
        <v>152</v>
      </c>
      <c r="B48" s="37">
        <v>20</v>
      </c>
      <c r="C48" s="37">
        <v>10</v>
      </c>
      <c r="D48" s="36">
        <f t="shared" si="14"/>
        <v>30</v>
      </c>
      <c r="E48" s="35">
        <v>51</v>
      </c>
      <c r="F48" s="35">
        <v>14</v>
      </c>
      <c r="G48" s="36">
        <f t="shared" si="15"/>
        <v>65</v>
      </c>
      <c r="H48" s="38">
        <v>45</v>
      </c>
    </row>
    <row r="49" spans="1:8" ht="21" customHeight="1" x14ac:dyDescent="0.4">
      <c r="A49" s="33" t="s">
        <v>166</v>
      </c>
      <c r="B49" s="37">
        <v>20</v>
      </c>
      <c r="C49" s="37">
        <v>10</v>
      </c>
      <c r="D49" s="36">
        <f t="shared" si="14"/>
        <v>30</v>
      </c>
      <c r="E49" s="35">
        <v>173</v>
      </c>
      <c r="F49" s="35">
        <v>39</v>
      </c>
      <c r="G49" s="36">
        <f t="shared" si="15"/>
        <v>212</v>
      </c>
      <c r="H49" s="38">
        <v>58</v>
      </c>
    </row>
    <row r="50" spans="1:8" ht="21" customHeight="1" x14ac:dyDescent="0.4">
      <c r="A50" s="33" t="s">
        <v>61</v>
      </c>
      <c r="B50" s="37">
        <v>40</v>
      </c>
      <c r="C50" s="37">
        <v>20</v>
      </c>
      <c r="D50" s="36">
        <f t="shared" si="14"/>
        <v>60</v>
      </c>
      <c r="E50" s="35">
        <v>46</v>
      </c>
      <c r="F50" s="35">
        <v>66</v>
      </c>
      <c r="G50" s="36">
        <f t="shared" si="15"/>
        <v>112</v>
      </c>
      <c r="H50" s="38">
        <v>62</v>
      </c>
    </row>
    <row r="51" spans="1:8" ht="21" customHeight="1" x14ac:dyDescent="0.4">
      <c r="A51" s="27" t="s">
        <v>39</v>
      </c>
      <c r="B51" s="31">
        <f t="shared" ref="B51:G51" si="16">SUM(B52:B65)</f>
        <v>0</v>
      </c>
      <c r="C51" s="31">
        <f t="shared" si="16"/>
        <v>530</v>
      </c>
      <c r="D51" s="31">
        <f t="shared" si="16"/>
        <v>530</v>
      </c>
      <c r="E51" s="31">
        <f t="shared" si="16"/>
        <v>0</v>
      </c>
      <c r="F51" s="31">
        <f t="shared" si="16"/>
        <v>1735</v>
      </c>
      <c r="G51" s="31">
        <f t="shared" si="16"/>
        <v>1735</v>
      </c>
      <c r="H51" s="47">
        <f>SUM(H52:H65)</f>
        <v>974</v>
      </c>
    </row>
    <row r="52" spans="1:8" ht="21" customHeight="1" x14ac:dyDescent="0.4">
      <c r="A52" s="33" t="s">
        <v>58</v>
      </c>
      <c r="B52" s="37">
        <v>0</v>
      </c>
      <c r="C52" s="37">
        <v>80</v>
      </c>
      <c r="D52" s="36">
        <f t="shared" ref="D52:D65" si="17">B52+C52</f>
        <v>80</v>
      </c>
      <c r="E52" s="37">
        <v>0</v>
      </c>
      <c r="F52" s="35">
        <v>443</v>
      </c>
      <c r="G52" s="36">
        <f>E52+F52</f>
        <v>443</v>
      </c>
      <c r="H52" s="38">
        <v>114</v>
      </c>
    </row>
    <row r="53" spans="1:8" ht="21" customHeight="1" x14ac:dyDescent="0.4">
      <c r="A53" s="33" t="s">
        <v>63</v>
      </c>
      <c r="B53" s="37">
        <v>0</v>
      </c>
      <c r="C53" s="37">
        <v>30</v>
      </c>
      <c r="D53" s="36">
        <f t="shared" si="17"/>
        <v>30</v>
      </c>
      <c r="E53" s="37">
        <v>0</v>
      </c>
      <c r="F53" s="35">
        <v>137</v>
      </c>
      <c r="G53" s="36">
        <f t="shared" ref="G53:G65" si="18">E53+F53</f>
        <v>137</v>
      </c>
      <c r="H53" s="38">
        <v>54</v>
      </c>
    </row>
    <row r="54" spans="1:8" ht="21" customHeight="1" x14ac:dyDescent="0.4">
      <c r="A54" s="33" t="s">
        <v>59</v>
      </c>
      <c r="B54" s="37">
        <v>0</v>
      </c>
      <c r="C54" s="37">
        <v>60</v>
      </c>
      <c r="D54" s="36">
        <f t="shared" si="17"/>
        <v>60</v>
      </c>
      <c r="E54" s="37">
        <v>0</v>
      </c>
      <c r="F54" s="35">
        <v>205</v>
      </c>
      <c r="G54" s="36">
        <f t="shared" si="18"/>
        <v>205</v>
      </c>
      <c r="H54" s="38">
        <v>155</v>
      </c>
    </row>
    <row r="55" spans="1:8" ht="21" customHeight="1" x14ac:dyDescent="0.4">
      <c r="A55" s="33" t="s">
        <v>64</v>
      </c>
      <c r="B55" s="37">
        <v>0</v>
      </c>
      <c r="C55" s="37">
        <v>30</v>
      </c>
      <c r="D55" s="36">
        <f t="shared" si="17"/>
        <v>30</v>
      </c>
      <c r="E55" s="37">
        <v>0</v>
      </c>
      <c r="F55" s="35">
        <v>76</v>
      </c>
      <c r="G55" s="36">
        <f t="shared" si="18"/>
        <v>76</v>
      </c>
      <c r="H55" s="38">
        <v>54</v>
      </c>
    </row>
    <row r="56" spans="1:8" ht="21" customHeight="1" x14ac:dyDescent="0.4">
      <c r="A56" s="33" t="s">
        <v>65</v>
      </c>
      <c r="B56" s="37">
        <v>0</v>
      </c>
      <c r="C56" s="37">
        <v>30</v>
      </c>
      <c r="D56" s="36">
        <f t="shared" si="17"/>
        <v>30</v>
      </c>
      <c r="E56" s="37">
        <v>0</v>
      </c>
      <c r="F56" s="35">
        <v>132</v>
      </c>
      <c r="G56" s="36">
        <f t="shared" si="18"/>
        <v>132</v>
      </c>
      <c r="H56" s="38">
        <v>54</v>
      </c>
    </row>
    <row r="57" spans="1:8" ht="21" customHeight="1" x14ac:dyDescent="0.4">
      <c r="A57" s="33" t="s">
        <v>66</v>
      </c>
      <c r="B57" s="37">
        <v>0</v>
      </c>
      <c r="C57" s="37">
        <v>30</v>
      </c>
      <c r="D57" s="36">
        <f t="shared" si="17"/>
        <v>30</v>
      </c>
      <c r="E57" s="37">
        <v>0</v>
      </c>
      <c r="F57" s="35">
        <v>60</v>
      </c>
      <c r="G57" s="36">
        <f t="shared" si="18"/>
        <v>60</v>
      </c>
      <c r="H57" s="38">
        <v>43</v>
      </c>
    </row>
    <row r="58" spans="1:8" ht="21" customHeight="1" x14ac:dyDescent="0.4">
      <c r="A58" s="59" t="s">
        <v>135</v>
      </c>
      <c r="B58" s="37">
        <v>0</v>
      </c>
      <c r="C58" s="37">
        <v>30</v>
      </c>
      <c r="D58" s="36">
        <f t="shared" si="17"/>
        <v>30</v>
      </c>
      <c r="E58" s="37">
        <v>0</v>
      </c>
      <c r="F58" s="35">
        <v>60</v>
      </c>
      <c r="G58" s="36">
        <f t="shared" si="18"/>
        <v>60</v>
      </c>
      <c r="H58" s="38">
        <v>61</v>
      </c>
    </row>
    <row r="59" spans="1:8" ht="21" customHeight="1" x14ac:dyDescent="0.4">
      <c r="A59" s="59" t="s">
        <v>136</v>
      </c>
      <c r="B59" s="37">
        <v>0</v>
      </c>
      <c r="C59" s="37">
        <v>30</v>
      </c>
      <c r="D59" s="36">
        <f t="shared" si="17"/>
        <v>30</v>
      </c>
      <c r="E59" s="37">
        <v>0</v>
      </c>
      <c r="F59" s="35">
        <v>53</v>
      </c>
      <c r="G59" s="36">
        <f t="shared" si="18"/>
        <v>53</v>
      </c>
      <c r="H59" s="38">
        <v>45</v>
      </c>
    </row>
    <row r="60" spans="1:8" ht="21" customHeight="1" x14ac:dyDescent="0.4">
      <c r="A60" s="33" t="s">
        <v>138</v>
      </c>
      <c r="B60" s="37">
        <v>0</v>
      </c>
      <c r="C60" s="37">
        <v>30</v>
      </c>
      <c r="D60" s="36">
        <f t="shared" si="17"/>
        <v>30</v>
      </c>
      <c r="E60" s="37">
        <v>0</v>
      </c>
      <c r="F60" s="35">
        <v>81</v>
      </c>
      <c r="G60" s="36">
        <f t="shared" si="18"/>
        <v>81</v>
      </c>
      <c r="H60" s="38">
        <v>47</v>
      </c>
    </row>
    <row r="61" spans="1:8" ht="21" customHeight="1" x14ac:dyDescent="0.4">
      <c r="A61" s="33" t="s">
        <v>149</v>
      </c>
      <c r="B61" s="37">
        <v>0</v>
      </c>
      <c r="C61" s="37">
        <v>30</v>
      </c>
      <c r="D61" s="36">
        <f t="shared" si="17"/>
        <v>30</v>
      </c>
      <c r="E61" s="37">
        <v>0</v>
      </c>
      <c r="F61" s="35">
        <v>46</v>
      </c>
      <c r="G61" s="36">
        <f t="shared" si="18"/>
        <v>46</v>
      </c>
      <c r="H61" s="38">
        <v>50</v>
      </c>
    </row>
    <row r="62" spans="1:8" ht="21" customHeight="1" x14ac:dyDescent="0.4">
      <c r="A62" s="33" t="s">
        <v>150</v>
      </c>
      <c r="B62" s="37">
        <v>0</v>
      </c>
      <c r="C62" s="37">
        <v>30</v>
      </c>
      <c r="D62" s="36">
        <f t="shared" si="17"/>
        <v>30</v>
      </c>
      <c r="E62" s="37">
        <v>0</v>
      </c>
      <c r="F62" s="35">
        <v>63</v>
      </c>
      <c r="G62" s="36">
        <f t="shared" si="18"/>
        <v>63</v>
      </c>
      <c r="H62" s="38">
        <v>63</v>
      </c>
    </row>
    <row r="63" spans="1:8" ht="21" customHeight="1" x14ac:dyDescent="0.4">
      <c r="A63" s="33" t="s">
        <v>151</v>
      </c>
      <c r="B63" s="37">
        <v>0</v>
      </c>
      <c r="C63" s="37">
        <v>30</v>
      </c>
      <c r="D63" s="36">
        <f t="shared" si="17"/>
        <v>30</v>
      </c>
      <c r="E63" s="37">
        <v>0</v>
      </c>
      <c r="F63" s="35">
        <v>57</v>
      </c>
      <c r="G63" s="36">
        <f t="shared" si="18"/>
        <v>57</v>
      </c>
      <c r="H63" s="38">
        <v>51</v>
      </c>
    </row>
    <row r="64" spans="1:8" ht="21" customHeight="1" x14ac:dyDescent="0.4">
      <c r="A64" s="33" t="s">
        <v>67</v>
      </c>
      <c r="B64" s="37">
        <v>0</v>
      </c>
      <c r="C64" s="37">
        <v>60</v>
      </c>
      <c r="D64" s="36">
        <f t="shared" si="17"/>
        <v>60</v>
      </c>
      <c r="E64" s="37">
        <v>0</v>
      </c>
      <c r="F64" s="35">
        <v>249</v>
      </c>
      <c r="G64" s="36">
        <f t="shared" si="18"/>
        <v>249</v>
      </c>
      <c r="H64" s="38">
        <v>129</v>
      </c>
    </row>
    <row r="65" spans="1:8" ht="21" customHeight="1" x14ac:dyDescent="0.4">
      <c r="A65" s="33" t="s">
        <v>68</v>
      </c>
      <c r="B65" s="37">
        <v>0</v>
      </c>
      <c r="C65" s="37">
        <v>30</v>
      </c>
      <c r="D65" s="36">
        <f t="shared" si="17"/>
        <v>30</v>
      </c>
      <c r="E65" s="37">
        <v>0</v>
      </c>
      <c r="F65" s="35">
        <v>73</v>
      </c>
      <c r="G65" s="36">
        <f t="shared" si="18"/>
        <v>73</v>
      </c>
      <c r="H65" s="38">
        <v>54</v>
      </c>
    </row>
    <row r="66" spans="1:8" ht="21" customHeight="1" x14ac:dyDescent="0.4">
      <c r="A66" s="22" t="s">
        <v>10</v>
      </c>
      <c r="B66" s="25">
        <f t="shared" ref="B66:H66" si="19">B67</f>
        <v>0</v>
      </c>
      <c r="C66" s="25">
        <f t="shared" si="19"/>
        <v>5</v>
      </c>
      <c r="D66" s="25">
        <f t="shared" si="19"/>
        <v>5</v>
      </c>
      <c r="E66" s="25">
        <f t="shared" si="19"/>
        <v>0</v>
      </c>
      <c r="F66" s="25">
        <f t="shared" si="19"/>
        <v>8</v>
      </c>
      <c r="G66" s="25">
        <f t="shared" si="19"/>
        <v>8</v>
      </c>
      <c r="H66" s="26">
        <f t="shared" si="19"/>
        <v>6</v>
      </c>
    </row>
    <row r="67" spans="1:8" ht="21" customHeight="1" x14ac:dyDescent="0.4">
      <c r="A67" s="33" t="s">
        <v>69</v>
      </c>
      <c r="B67" s="37">
        <v>0</v>
      </c>
      <c r="C67" s="37">
        <v>5</v>
      </c>
      <c r="D67" s="36">
        <f>B67+C67</f>
        <v>5</v>
      </c>
      <c r="E67" s="35">
        <v>0</v>
      </c>
      <c r="F67" s="35">
        <v>8</v>
      </c>
      <c r="G67" s="36">
        <f>E67+F67</f>
        <v>8</v>
      </c>
      <c r="H67" s="38">
        <v>6</v>
      </c>
    </row>
    <row r="68" spans="1:8" ht="21" customHeight="1" x14ac:dyDescent="0.4">
      <c r="A68" s="18" t="s">
        <v>13</v>
      </c>
      <c r="B68" s="56">
        <f t="shared" ref="B68:H68" si="20">B69+B75</f>
        <v>250</v>
      </c>
      <c r="C68" s="56">
        <f t="shared" si="20"/>
        <v>235</v>
      </c>
      <c r="D68" s="56">
        <f t="shared" si="20"/>
        <v>485</v>
      </c>
      <c r="E68" s="56">
        <f t="shared" si="20"/>
        <v>968</v>
      </c>
      <c r="F68" s="56">
        <f t="shared" si="20"/>
        <v>512</v>
      </c>
      <c r="G68" s="56">
        <f t="shared" si="20"/>
        <v>1480</v>
      </c>
      <c r="H68" s="57">
        <f t="shared" si="20"/>
        <v>558</v>
      </c>
    </row>
    <row r="69" spans="1:8" ht="21" customHeight="1" x14ac:dyDescent="0.4">
      <c r="A69" s="27" t="s">
        <v>38</v>
      </c>
      <c r="B69" s="31">
        <f t="shared" ref="B69:H69" si="21">SUM(B70:B74)</f>
        <v>250</v>
      </c>
      <c r="C69" s="31">
        <f t="shared" si="21"/>
        <v>135</v>
      </c>
      <c r="D69" s="31">
        <f t="shared" si="21"/>
        <v>385</v>
      </c>
      <c r="E69" s="31">
        <f t="shared" si="21"/>
        <v>968</v>
      </c>
      <c r="F69" s="31">
        <f t="shared" si="21"/>
        <v>284</v>
      </c>
      <c r="G69" s="31">
        <f t="shared" si="21"/>
        <v>1252</v>
      </c>
      <c r="H69" s="47">
        <f t="shared" si="21"/>
        <v>423</v>
      </c>
    </row>
    <row r="70" spans="1:8" ht="21" customHeight="1" x14ac:dyDescent="0.4">
      <c r="A70" s="33" t="s">
        <v>70</v>
      </c>
      <c r="B70" s="37">
        <v>60</v>
      </c>
      <c r="C70" s="37">
        <v>40</v>
      </c>
      <c r="D70" s="36">
        <f>B70+C70</f>
        <v>100</v>
      </c>
      <c r="E70" s="35">
        <v>203</v>
      </c>
      <c r="F70" s="35">
        <v>40</v>
      </c>
      <c r="G70" s="36">
        <f>E70+F70</f>
        <v>243</v>
      </c>
      <c r="H70" s="38">
        <v>94</v>
      </c>
    </row>
    <row r="71" spans="1:8" ht="21" customHeight="1" x14ac:dyDescent="0.4">
      <c r="A71" s="33" t="s">
        <v>71</v>
      </c>
      <c r="B71" s="37">
        <v>55</v>
      </c>
      <c r="C71" s="37">
        <v>25</v>
      </c>
      <c r="D71" s="36">
        <f>B71+C71</f>
        <v>80</v>
      </c>
      <c r="E71" s="35">
        <v>181</v>
      </c>
      <c r="F71" s="35">
        <v>53</v>
      </c>
      <c r="G71" s="36">
        <f>E71+F71</f>
        <v>234</v>
      </c>
      <c r="H71" s="38">
        <v>85</v>
      </c>
    </row>
    <row r="72" spans="1:8" ht="21" customHeight="1" x14ac:dyDescent="0.4">
      <c r="A72" s="33" t="s">
        <v>72</v>
      </c>
      <c r="B72" s="37">
        <v>70</v>
      </c>
      <c r="C72" s="37">
        <v>30</v>
      </c>
      <c r="D72" s="36">
        <f>B72+C72</f>
        <v>100</v>
      </c>
      <c r="E72" s="35">
        <v>367</v>
      </c>
      <c r="F72" s="35">
        <v>116</v>
      </c>
      <c r="G72" s="36">
        <f>E72+F72</f>
        <v>483</v>
      </c>
      <c r="H72" s="38">
        <v>128</v>
      </c>
    </row>
    <row r="73" spans="1:8" ht="21" customHeight="1" x14ac:dyDescent="0.4">
      <c r="A73" s="33" t="s">
        <v>73</v>
      </c>
      <c r="B73" s="37">
        <v>40</v>
      </c>
      <c r="C73" s="37">
        <v>30</v>
      </c>
      <c r="D73" s="36">
        <f>B73+C73</f>
        <v>70</v>
      </c>
      <c r="E73" s="35">
        <v>149</v>
      </c>
      <c r="F73" s="35">
        <v>65</v>
      </c>
      <c r="G73" s="36">
        <f>E73+F73</f>
        <v>214</v>
      </c>
      <c r="H73" s="38">
        <v>84</v>
      </c>
    </row>
    <row r="74" spans="1:8" ht="21" customHeight="1" x14ac:dyDescent="0.4">
      <c r="A74" s="33" t="s">
        <v>74</v>
      </c>
      <c r="B74" s="37">
        <v>25</v>
      </c>
      <c r="C74" s="37">
        <v>10</v>
      </c>
      <c r="D74" s="36">
        <f>B74+C74</f>
        <v>35</v>
      </c>
      <c r="E74" s="35">
        <v>68</v>
      </c>
      <c r="F74" s="35">
        <v>10</v>
      </c>
      <c r="G74" s="36">
        <f>E74+F74</f>
        <v>78</v>
      </c>
      <c r="H74" s="38">
        <v>32</v>
      </c>
    </row>
    <row r="75" spans="1:8" ht="21" customHeight="1" x14ac:dyDescent="0.4">
      <c r="A75" s="27" t="s">
        <v>39</v>
      </c>
      <c r="B75" s="31">
        <f t="shared" ref="B75:G75" si="22">SUM(B76:B78)</f>
        <v>0</v>
      </c>
      <c r="C75" s="31">
        <f t="shared" si="22"/>
        <v>100</v>
      </c>
      <c r="D75" s="31">
        <f t="shared" si="22"/>
        <v>100</v>
      </c>
      <c r="E75" s="31">
        <f t="shared" si="22"/>
        <v>0</v>
      </c>
      <c r="F75" s="31">
        <f t="shared" si="22"/>
        <v>228</v>
      </c>
      <c r="G75" s="31">
        <f t="shared" si="22"/>
        <v>228</v>
      </c>
      <c r="H75" s="47">
        <f>SUM(H76:H78)</f>
        <v>135</v>
      </c>
    </row>
    <row r="76" spans="1:8" ht="21" customHeight="1" x14ac:dyDescent="0.4">
      <c r="A76" s="33" t="s">
        <v>75</v>
      </c>
      <c r="B76" s="37">
        <v>0</v>
      </c>
      <c r="C76" s="37">
        <v>30</v>
      </c>
      <c r="D76" s="36">
        <f>B76+C76</f>
        <v>30</v>
      </c>
      <c r="E76" s="35">
        <v>0</v>
      </c>
      <c r="F76" s="35">
        <v>53</v>
      </c>
      <c r="G76" s="36">
        <f>E76+F76</f>
        <v>53</v>
      </c>
      <c r="H76" s="38">
        <v>39</v>
      </c>
    </row>
    <row r="77" spans="1:8" ht="21" customHeight="1" x14ac:dyDescent="0.4">
      <c r="A77" s="33" t="s">
        <v>70</v>
      </c>
      <c r="B77" s="37">
        <v>0</v>
      </c>
      <c r="C77" s="37">
        <v>40</v>
      </c>
      <c r="D77" s="36">
        <f>B77+C77</f>
        <v>40</v>
      </c>
      <c r="E77" s="35">
        <v>0</v>
      </c>
      <c r="F77" s="35">
        <v>100</v>
      </c>
      <c r="G77" s="36">
        <f>E77+F77</f>
        <v>100</v>
      </c>
      <c r="H77" s="38">
        <v>41</v>
      </c>
    </row>
    <row r="78" spans="1:8" ht="21" customHeight="1" x14ac:dyDescent="0.4">
      <c r="A78" s="33" t="s">
        <v>73</v>
      </c>
      <c r="B78" s="37">
        <v>0</v>
      </c>
      <c r="C78" s="37">
        <v>30</v>
      </c>
      <c r="D78" s="36">
        <f>B78+C78</f>
        <v>30</v>
      </c>
      <c r="E78" s="35">
        <v>0</v>
      </c>
      <c r="F78" s="35">
        <v>75</v>
      </c>
      <c r="G78" s="36">
        <f>E78+F78</f>
        <v>75</v>
      </c>
      <c r="H78" s="38">
        <v>55</v>
      </c>
    </row>
    <row r="79" spans="1:8" ht="21" customHeight="1" x14ac:dyDescent="0.4">
      <c r="A79" s="18" t="s">
        <v>14</v>
      </c>
      <c r="B79" s="56">
        <f t="shared" ref="B79:H79" si="23">B80+B85+B88</f>
        <v>95</v>
      </c>
      <c r="C79" s="56">
        <f t="shared" si="23"/>
        <v>55</v>
      </c>
      <c r="D79" s="56">
        <f t="shared" si="23"/>
        <v>150</v>
      </c>
      <c r="E79" s="56">
        <f t="shared" si="23"/>
        <v>241</v>
      </c>
      <c r="F79" s="56">
        <f t="shared" si="23"/>
        <v>128</v>
      </c>
      <c r="G79" s="56">
        <f t="shared" si="23"/>
        <v>369</v>
      </c>
      <c r="H79" s="57">
        <f t="shared" si="23"/>
        <v>166</v>
      </c>
    </row>
    <row r="80" spans="1:8" ht="21" customHeight="1" x14ac:dyDescent="0.4">
      <c r="A80" s="27" t="s">
        <v>38</v>
      </c>
      <c r="B80" s="31">
        <f t="shared" ref="B80:H80" si="24">SUM(B81:B84)</f>
        <v>60</v>
      </c>
      <c r="C80" s="31">
        <f t="shared" si="24"/>
        <v>30</v>
      </c>
      <c r="D80" s="31">
        <f t="shared" si="24"/>
        <v>90</v>
      </c>
      <c r="E80" s="31">
        <f t="shared" si="24"/>
        <v>139</v>
      </c>
      <c r="F80" s="31">
        <f t="shared" si="24"/>
        <v>33</v>
      </c>
      <c r="G80" s="31">
        <f t="shared" si="24"/>
        <v>172</v>
      </c>
      <c r="H80" s="47">
        <f t="shared" si="24"/>
        <v>81</v>
      </c>
    </row>
    <row r="81" spans="1:8" ht="21" customHeight="1" x14ac:dyDescent="0.4">
      <c r="A81" s="33" t="s">
        <v>76</v>
      </c>
      <c r="B81" s="37">
        <v>20</v>
      </c>
      <c r="C81" s="37">
        <v>10</v>
      </c>
      <c r="D81" s="36">
        <f>B81+C81</f>
        <v>30</v>
      </c>
      <c r="E81" s="35">
        <v>61</v>
      </c>
      <c r="F81" s="35">
        <v>16</v>
      </c>
      <c r="G81" s="36">
        <f t="shared" ref="G81:G86" si="25">E81+F81</f>
        <v>77</v>
      </c>
      <c r="H81" s="38">
        <v>41</v>
      </c>
    </row>
    <row r="82" spans="1:8" ht="21" customHeight="1" x14ac:dyDescent="0.4">
      <c r="A82" s="33" t="s">
        <v>77</v>
      </c>
      <c r="B82" s="37">
        <v>20</v>
      </c>
      <c r="C82" s="37">
        <v>10</v>
      </c>
      <c r="D82" s="36">
        <f>B82+C82</f>
        <v>30</v>
      </c>
      <c r="E82" s="35">
        <v>45</v>
      </c>
      <c r="F82" s="35">
        <v>10</v>
      </c>
      <c r="G82" s="36">
        <f t="shared" si="25"/>
        <v>55</v>
      </c>
      <c r="H82" s="38">
        <v>25</v>
      </c>
    </row>
    <row r="83" spans="1:8" ht="21" customHeight="1" x14ac:dyDescent="0.4">
      <c r="A83" s="33" t="s">
        <v>78</v>
      </c>
      <c r="B83" s="51"/>
      <c r="C83" s="51"/>
      <c r="D83" s="51"/>
      <c r="E83" s="49"/>
      <c r="F83" s="49"/>
      <c r="G83" s="49"/>
      <c r="H83" s="52"/>
    </row>
    <row r="84" spans="1:8" ht="21" customHeight="1" x14ac:dyDescent="0.4">
      <c r="A84" s="62" t="s">
        <v>167</v>
      </c>
      <c r="B84" s="37">
        <v>20</v>
      </c>
      <c r="C84" s="37">
        <v>10</v>
      </c>
      <c r="D84" s="36">
        <f>B84+C84</f>
        <v>30</v>
      </c>
      <c r="E84" s="35">
        <v>33</v>
      </c>
      <c r="F84" s="35">
        <v>7</v>
      </c>
      <c r="G84" s="36">
        <f t="shared" si="25"/>
        <v>40</v>
      </c>
      <c r="H84" s="38">
        <v>15</v>
      </c>
    </row>
    <row r="85" spans="1:8" ht="21" customHeight="1" x14ac:dyDescent="0.4">
      <c r="A85" s="27" t="s">
        <v>41</v>
      </c>
      <c r="B85" s="31">
        <f t="shared" ref="B85:G85" si="26">SUM(B86:B87)</f>
        <v>35</v>
      </c>
      <c r="C85" s="31">
        <f t="shared" si="26"/>
        <v>25</v>
      </c>
      <c r="D85" s="31">
        <f t="shared" si="26"/>
        <v>60</v>
      </c>
      <c r="E85" s="31">
        <f t="shared" si="26"/>
        <v>102</v>
      </c>
      <c r="F85" s="31">
        <f t="shared" si="26"/>
        <v>95</v>
      </c>
      <c r="G85" s="31">
        <f t="shared" si="26"/>
        <v>197</v>
      </c>
      <c r="H85" s="47">
        <f>SUM(H86:H87)</f>
        <v>85</v>
      </c>
    </row>
    <row r="86" spans="1:8" ht="21" customHeight="1" x14ac:dyDescent="0.4">
      <c r="A86" s="33" t="s">
        <v>79</v>
      </c>
      <c r="B86" s="37">
        <v>35</v>
      </c>
      <c r="C86" s="37">
        <v>25</v>
      </c>
      <c r="D86" s="36">
        <f>B86+C86</f>
        <v>60</v>
      </c>
      <c r="E86" s="35">
        <v>102</v>
      </c>
      <c r="F86" s="35">
        <v>95</v>
      </c>
      <c r="G86" s="36">
        <f t="shared" si="25"/>
        <v>197</v>
      </c>
      <c r="H86" s="38">
        <v>85</v>
      </c>
    </row>
    <row r="87" spans="1:8" ht="21" customHeight="1" x14ac:dyDescent="0.4">
      <c r="A87" s="33" t="s">
        <v>80</v>
      </c>
      <c r="B87" s="51"/>
      <c r="C87" s="51"/>
      <c r="D87" s="51"/>
      <c r="E87" s="49"/>
      <c r="F87" s="49"/>
      <c r="G87" s="49"/>
      <c r="H87" s="52"/>
    </row>
    <row r="88" spans="1:8" ht="21" customHeight="1" x14ac:dyDescent="0.4">
      <c r="A88" s="27" t="s">
        <v>39</v>
      </c>
      <c r="B88" s="31">
        <f t="shared" ref="B88:G88" si="27">SUM(B89:B90)</f>
        <v>0</v>
      </c>
      <c r="C88" s="31">
        <f t="shared" si="27"/>
        <v>0</v>
      </c>
      <c r="D88" s="31">
        <f t="shared" si="27"/>
        <v>0</v>
      </c>
      <c r="E88" s="31">
        <f t="shared" si="27"/>
        <v>0</v>
      </c>
      <c r="F88" s="31">
        <f t="shared" si="27"/>
        <v>0</v>
      </c>
      <c r="G88" s="31">
        <f t="shared" si="27"/>
        <v>0</v>
      </c>
      <c r="H88" s="47">
        <f>SUM(H89:H90)</f>
        <v>0</v>
      </c>
    </row>
    <row r="89" spans="1:8" ht="21" customHeight="1" x14ac:dyDescent="0.4">
      <c r="A89" s="33" t="s">
        <v>157</v>
      </c>
      <c r="B89" s="42"/>
      <c r="C89" s="42"/>
      <c r="D89" s="42"/>
      <c r="E89" s="40"/>
      <c r="F89" s="40"/>
      <c r="G89" s="40"/>
      <c r="H89" s="43"/>
    </row>
    <row r="90" spans="1:8" ht="21" customHeight="1" x14ac:dyDescent="0.4">
      <c r="A90" s="33" t="s">
        <v>81</v>
      </c>
      <c r="B90" s="42"/>
      <c r="C90" s="42"/>
      <c r="D90" s="41">
        <f>B90+C90</f>
        <v>0</v>
      </c>
      <c r="E90" s="40"/>
      <c r="F90" s="40"/>
      <c r="G90" s="41">
        <f>E90+F90</f>
        <v>0</v>
      </c>
      <c r="H90" s="43"/>
    </row>
    <row r="91" spans="1:8" ht="21" customHeight="1" x14ac:dyDescent="0.4">
      <c r="A91" s="18" t="s">
        <v>15</v>
      </c>
      <c r="B91" s="56">
        <f t="shared" ref="B91:H91" si="28">B92+B96</f>
        <v>90</v>
      </c>
      <c r="C91" s="56">
        <f t="shared" si="28"/>
        <v>130</v>
      </c>
      <c r="D91" s="56">
        <f t="shared" si="28"/>
        <v>220</v>
      </c>
      <c r="E91" s="56">
        <f t="shared" si="28"/>
        <v>267</v>
      </c>
      <c r="F91" s="56">
        <f t="shared" si="28"/>
        <v>140</v>
      </c>
      <c r="G91" s="56">
        <f t="shared" si="28"/>
        <v>407</v>
      </c>
      <c r="H91" s="57">
        <f t="shared" si="28"/>
        <v>211</v>
      </c>
    </row>
    <row r="92" spans="1:8" ht="21" customHeight="1" x14ac:dyDescent="0.4">
      <c r="A92" s="27" t="s">
        <v>38</v>
      </c>
      <c r="B92" s="31">
        <f t="shared" ref="B92:H92" si="29">SUM(B93:B95)</f>
        <v>50</v>
      </c>
      <c r="C92" s="31">
        <f t="shared" si="29"/>
        <v>50</v>
      </c>
      <c r="D92" s="31">
        <f t="shared" si="29"/>
        <v>100</v>
      </c>
      <c r="E92" s="31">
        <f t="shared" si="29"/>
        <v>144</v>
      </c>
      <c r="F92" s="31">
        <f t="shared" si="29"/>
        <v>63</v>
      </c>
      <c r="G92" s="31">
        <f t="shared" si="29"/>
        <v>207</v>
      </c>
      <c r="H92" s="47">
        <f t="shared" si="29"/>
        <v>104</v>
      </c>
    </row>
    <row r="93" spans="1:8" ht="21" customHeight="1" x14ac:dyDescent="0.4">
      <c r="A93" s="59" t="s">
        <v>82</v>
      </c>
      <c r="B93" s="37">
        <v>40</v>
      </c>
      <c r="C93" s="37">
        <v>30</v>
      </c>
      <c r="D93" s="36">
        <f>B93+C93</f>
        <v>70</v>
      </c>
      <c r="E93" s="35">
        <v>101</v>
      </c>
      <c r="F93" s="35">
        <v>44</v>
      </c>
      <c r="G93" s="36">
        <f>E93+F93</f>
        <v>145</v>
      </c>
      <c r="H93" s="38">
        <v>75</v>
      </c>
    </row>
    <row r="94" spans="1:8" ht="18" x14ac:dyDescent="0.4">
      <c r="A94" s="59" t="s">
        <v>181</v>
      </c>
      <c r="B94" s="42"/>
      <c r="C94" s="42"/>
      <c r="D94" s="42"/>
      <c r="E94" s="40"/>
      <c r="F94" s="40"/>
      <c r="G94" s="40"/>
      <c r="H94" s="43"/>
    </row>
    <row r="95" spans="1:8" ht="21" customHeight="1" x14ac:dyDescent="0.4">
      <c r="A95" s="59" t="s">
        <v>182</v>
      </c>
      <c r="B95" s="37">
        <v>10</v>
      </c>
      <c r="C95" s="37">
        <v>20</v>
      </c>
      <c r="D95" s="36">
        <f>B95+C95</f>
        <v>30</v>
      </c>
      <c r="E95" s="35">
        <v>43</v>
      </c>
      <c r="F95" s="35">
        <v>19</v>
      </c>
      <c r="G95" s="36">
        <f>E95+F95</f>
        <v>62</v>
      </c>
      <c r="H95" s="38">
        <v>29</v>
      </c>
    </row>
    <row r="96" spans="1:8" ht="21" customHeight="1" x14ac:dyDescent="0.4">
      <c r="A96" s="27" t="s">
        <v>41</v>
      </c>
      <c r="B96" s="31">
        <f t="shared" ref="B96:G96" si="30">SUM(B97:B100)</f>
        <v>40</v>
      </c>
      <c r="C96" s="31">
        <f t="shared" si="30"/>
        <v>80</v>
      </c>
      <c r="D96" s="31">
        <f t="shared" si="30"/>
        <v>120</v>
      </c>
      <c r="E96" s="31">
        <f t="shared" si="30"/>
        <v>123</v>
      </c>
      <c r="F96" s="31">
        <f t="shared" si="30"/>
        <v>77</v>
      </c>
      <c r="G96" s="31">
        <f t="shared" si="30"/>
        <v>200</v>
      </c>
      <c r="H96" s="47">
        <f>SUM(H97:H100)</f>
        <v>107</v>
      </c>
    </row>
    <row r="97" spans="1:8" ht="21" customHeight="1" x14ac:dyDescent="0.4">
      <c r="A97" s="33" t="s">
        <v>46</v>
      </c>
      <c r="B97" s="37">
        <v>10</v>
      </c>
      <c r="C97" s="37">
        <v>20</v>
      </c>
      <c r="D97" s="36">
        <f>B97+C97</f>
        <v>30</v>
      </c>
      <c r="E97" s="35">
        <v>40</v>
      </c>
      <c r="F97" s="35">
        <v>35</v>
      </c>
      <c r="G97" s="36">
        <f>E97+F97</f>
        <v>75</v>
      </c>
      <c r="H97" s="38">
        <v>30</v>
      </c>
    </row>
    <row r="98" spans="1:8" ht="21" customHeight="1" x14ac:dyDescent="0.4">
      <c r="A98" s="33" t="s">
        <v>83</v>
      </c>
      <c r="B98" s="37">
        <v>20</v>
      </c>
      <c r="C98" s="37">
        <v>40</v>
      </c>
      <c r="D98" s="36">
        <f>B98+C98</f>
        <v>60</v>
      </c>
      <c r="E98" s="35">
        <v>56</v>
      </c>
      <c r="F98" s="35">
        <v>26</v>
      </c>
      <c r="G98" s="36">
        <f>E98+F98</f>
        <v>82</v>
      </c>
      <c r="H98" s="38">
        <v>50</v>
      </c>
    </row>
    <row r="99" spans="1:8" ht="21" customHeight="1" x14ac:dyDescent="0.4">
      <c r="A99" s="33" t="s">
        <v>84</v>
      </c>
      <c r="B99" s="42"/>
      <c r="C99" s="42"/>
      <c r="D99" s="42"/>
      <c r="E99" s="40"/>
      <c r="F99" s="40"/>
      <c r="G99" s="40"/>
      <c r="H99" s="43"/>
    </row>
    <row r="100" spans="1:8" ht="21" customHeight="1" x14ac:dyDescent="0.4">
      <c r="A100" s="33" t="s">
        <v>85</v>
      </c>
      <c r="B100" s="37">
        <v>10</v>
      </c>
      <c r="C100" s="37">
        <v>20</v>
      </c>
      <c r="D100" s="36">
        <f>B100+C100</f>
        <v>30</v>
      </c>
      <c r="E100" s="35">
        <v>27</v>
      </c>
      <c r="F100" s="35">
        <v>16</v>
      </c>
      <c r="G100" s="36">
        <f>E100+F100</f>
        <v>43</v>
      </c>
      <c r="H100" s="38">
        <v>27</v>
      </c>
    </row>
    <row r="101" spans="1:8" ht="21" customHeight="1" x14ac:dyDescent="0.4">
      <c r="A101" s="18" t="s">
        <v>2</v>
      </c>
      <c r="B101" s="56">
        <f t="shared" ref="B101:H101" si="31">B103+B108+B113</f>
        <v>125</v>
      </c>
      <c r="C101" s="56">
        <f t="shared" si="31"/>
        <v>165</v>
      </c>
      <c r="D101" s="56">
        <f t="shared" si="31"/>
        <v>290</v>
      </c>
      <c r="E101" s="56">
        <f t="shared" si="31"/>
        <v>85</v>
      </c>
      <c r="F101" s="56">
        <f t="shared" si="31"/>
        <v>86</v>
      </c>
      <c r="G101" s="56">
        <f t="shared" si="31"/>
        <v>171</v>
      </c>
      <c r="H101" s="57">
        <f t="shared" si="31"/>
        <v>117</v>
      </c>
    </row>
    <row r="102" spans="1:8" ht="21" customHeight="1" x14ac:dyDescent="0.4">
      <c r="A102" s="22" t="s">
        <v>9</v>
      </c>
      <c r="B102" s="64">
        <f t="shared" ref="B102:H102" si="32">B103+B108</f>
        <v>20</v>
      </c>
      <c r="C102" s="64">
        <f t="shared" si="32"/>
        <v>60</v>
      </c>
      <c r="D102" s="64">
        <f t="shared" si="32"/>
        <v>80</v>
      </c>
      <c r="E102" s="64">
        <f t="shared" si="32"/>
        <v>16</v>
      </c>
      <c r="F102" s="64">
        <f t="shared" si="32"/>
        <v>22</v>
      </c>
      <c r="G102" s="64">
        <f t="shared" si="32"/>
        <v>38</v>
      </c>
      <c r="H102" s="65">
        <f t="shared" si="32"/>
        <v>22</v>
      </c>
    </row>
    <row r="103" spans="1:8" ht="21" customHeight="1" x14ac:dyDescent="0.4">
      <c r="A103" s="27" t="s">
        <v>38</v>
      </c>
      <c r="B103" s="31">
        <f t="shared" ref="B103:H103" si="33">SUM(B104:B107)</f>
        <v>20</v>
      </c>
      <c r="C103" s="31">
        <f t="shared" si="33"/>
        <v>20</v>
      </c>
      <c r="D103" s="31">
        <f t="shared" si="33"/>
        <v>40</v>
      </c>
      <c r="E103" s="31">
        <f t="shared" si="33"/>
        <v>16</v>
      </c>
      <c r="F103" s="31">
        <f t="shared" si="33"/>
        <v>3</v>
      </c>
      <c r="G103" s="31">
        <f t="shared" si="33"/>
        <v>19</v>
      </c>
      <c r="H103" s="47">
        <f t="shared" si="33"/>
        <v>7</v>
      </c>
    </row>
    <row r="104" spans="1:8" ht="21" customHeight="1" x14ac:dyDescent="0.4">
      <c r="A104" s="33" t="s">
        <v>86</v>
      </c>
      <c r="B104" s="42"/>
      <c r="C104" s="42"/>
      <c r="D104" s="41"/>
      <c r="E104" s="40"/>
      <c r="F104" s="40"/>
      <c r="G104" s="40"/>
      <c r="H104" s="43"/>
    </row>
    <row r="105" spans="1:8" ht="21" customHeight="1" x14ac:dyDescent="0.4">
      <c r="A105" s="33" t="s">
        <v>87</v>
      </c>
      <c r="B105" s="42"/>
      <c r="C105" s="42"/>
      <c r="D105" s="41"/>
      <c r="E105" s="40"/>
      <c r="F105" s="40"/>
      <c r="G105" s="40"/>
      <c r="H105" s="43"/>
    </row>
    <row r="106" spans="1:8" ht="21" customHeight="1" x14ac:dyDescent="0.4">
      <c r="A106" s="62" t="s">
        <v>168</v>
      </c>
      <c r="B106" s="37">
        <v>10</v>
      </c>
      <c r="C106" s="37">
        <v>10</v>
      </c>
      <c r="D106" s="36">
        <f>B106+C106</f>
        <v>20</v>
      </c>
      <c r="E106" s="35">
        <v>7</v>
      </c>
      <c r="F106" s="35">
        <v>1</v>
      </c>
      <c r="G106" s="36">
        <f>E106+F106</f>
        <v>8</v>
      </c>
      <c r="H106" s="38">
        <v>0</v>
      </c>
    </row>
    <row r="107" spans="1:8" ht="21" customHeight="1" x14ac:dyDescent="0.4">
      <c r="A107" s="62" t="s">
        <v>143</v>
      </c>
      <c r="B107" s="37">
        <v>10</v>
      </c>
      <c r="C107" s="37">
        <v>10</v>
      </c>
      <c r="D107" s="36">
        <f>B107+C107</f>
        <v>20</v>
      </c>
      <c r="E107" s="35">
        <v>9</v>
      </c>
      <c r="F107" s="35">
        <v>2</v>
      </c>
      <c r="G107" s="36">
        <f>E107+F107</f>
        <v>11</v>
      </c>
      <c r="H107" s="38">
        <v>7</v>
      </c>
    </row>
    <row r="108" spans="1:8" ht="21" customHeight="1" x14ac:dyDescent="0.4">
      <c r="A108" s="27" t="s">
        <v>39</v>
      </c>
      <c r="B108" s="64">
        <f t="shared" ref="B108:G108" si="34">SUM(B109:B112)</f>
        <v>0</v>
      </c>
      <c r="C108" s="64">
        <f t="shared" si="34"/>
        <v>40</v>
      </c>
      <c r="D108" s="65">
        <f t="shared" si="34"/>
        <v>40</v>
      </c>
      <c r="E108" s="64">
        <f t="shared" si="34"/>
        <v>0</v>
      </c>
      <c r="F108" s="64">
        <f t="shared" si="34"/>
        <v>19</v>
      </c>
      <c r="G108" s="64">
        <f t="shared" si="34"/>
        <v>19</v>
      </c>
      <c r="H108" s="65">
        <f>SUM(H109:H112)</f>
        <v>15</v>
      </c>
    </row>
    <row r="109" spans="1:8" ht="21" customHeight="1" x14ac:dyDescent="0.4">
      <c r="A109" s="33" t="s">
        <v>146</v>
      </c>
      <c r="B109" s="42"/>
      <c r="C109" s="42"/>
      <c r="D109" s="42"/>
      <c r="E109" s="40"/>
      <c r="F109" s="40"/>
      <c r="G109" s="40"/>
      <c r="H109" s="43"/>
    </row>
    <row r="110" spans="1:8" ht="21" customHeight="1" x14ac:dyDescent="0.4">
      <c r="A110" s="62" t="s">
        <v>148</v>
      </c>
      <c r="B110" s="42"/>
      <c r="C110" s="42"/>
      <c r="D110" s="42"/>
      <c r="E110" s="40"/>
      <c r="F110" s="40"/>
      <c r="G110" s="40"/>
      <c r="H110" s="43"/>
    </row>
    <row r="111" spans="1:8" ht="21" customHeight="1" x14ac:dyDescent="0.4">
      <c r="A111" s="62" t="s">
        <v>168</v>
      </c>
      <c r="B111" s="37">
        <v>0</v>
      </c>
      <c r="C111" s="37">
        <v>20</v>
      </c>
      <c r="D111" s="36">
        <f>B111+C111</f>
        <v>20</v>
      </c>
      <c r="E111" s="35">
        <v>0</v>
      </c>
      <c r="F111" s="35">
        <v>10</v>
      </c>
      <c r="G111" s="36">
        <f>E111+F111</f>
        <v>10</v>
      </c>
      <c r="H111" s="38">
        <v>7</v>
      </c>
    </row>
    <row r="112" spans="1:8" ht="21" customHeight="1" x14ac:dyDescent="0.4">
      <c r="A112" s="62" t="s">
        <v>143</v>
      </c>
      <c r="B112" s="37">
        <v>0</v>
      </c>
      <c r="C112" s="37">
        <v>20</v>
      </c>
      <c r="D112" s="36">
        <f>B112+C112</f>
        <v>20</v>
      </c>
      <c r="E112" s="35">
        <v>0</v>
      </c>
      <c r="F112" s="35">
        <v>9</v>
      </c>
      <c r="G112" s="36">
        <f>E112+F112</f>
        <v>9</v>
      </c>
      <c r="H112" s="38">
        <v>8</v>
      </c>
    </row>
    <row r="113" spans="1:8" ht="21" customHeight="1" x14ac:dyDescent="0.4">
      <c r="A113" s="22" t="s">
        <v>8</v>
      </c>
      <c r="B113" s="64">
        <f t="shared" ref="B113:G113" si="35">SUM(B114:B120)</f>
        <v>105</v>
      </c>
      <c r="C113" s="64">
        <f t="shared" si="35"/>
        <v>105</v>
      </c>
      <c r="D113" s="64">
        <f t="shared" si="35"/>
        <v>210</v>
      </c>
      <c r="E113" s="64">
        <f t="shared" si="35"/>
        <v>69</v>
      </c>
      <c r="F113" s="64">
        <f t="shared" si="35"/>
        <v>64</v>
      </c>
      <c r="G113" s="64">
        <f t="shared" si="35"/>
        <v>133</v>
      </c>
      <c r="H113" s="65">
        <f>SUM(H114:H120)</f>
        <v>95</v>
      </c>
    </row>
    <row r="114" spans="1:8" ht="21" customHeight="1" x14ac:dyDescent="0.4">
      <c r="A114" s="33" t="s">
        <v>16</v>
      </c>
      <c r="B114" s="37">
        <v>30</v>
      </c>
      <c r="C114" s="37">
        <v>30</v>
      </c>
      <c r="D114" s="36">
        <f>B114+C114</f>
        <v>60</v>
      </c>
      <c r="E114" s="35">
        <v>21</v>
      </c>
      <c r="F114" s="35">
        <v>14</v>
      </c>
      <c r="G114" s="36">
        <f>E114+F114</f>
        <v>35</v>
      </c>
      <c r="H114" s="38">
        <v>23</v>
      </c>
    </row>
    <row r="115" spans="1:8" ht="21" customHeight="1" x14ac:dyDescent="0.4">
      <c r="A115" s="33" t="s">
        <v>17</v>
      </c>
      <c r="B115" s="37">
        <v>15</v>
      </c>
      <c r="C115" s="37">
        <v>15</v>
      </c>
      <c r="D115" s="36">
        <f>B115+C115</f>
        <v>30</v>
      </c>
      <c r="E115" s="35">
        <v>1</v>
      </c>
      <c r="F115" s="35">
        <v>10</v>
      </c>
      <c r="G115" s="36">
        <f>E115+F115</f>
        <v>11</v>
      </c>
      <c r="H115" s="38">
        <v>9</v>
      </c>
    </row>
    <row r="116" spans="1:8" ht="21" customHeight="1" x14ac:dyDescent="0.4">
      <c r="A116" s="33" t="s">
        <v>18</v>
      </c>
      <c r="B116" s="37">
        <v>15</v>
      </c>
      <c r="C116" s="37">
        <v>15</v>
      </c>
      <c r="D116" s="36">
        <f>B116+C116</f>
        <v>30</v>
      </c>
      <c r="E116" s="35">
        <v>9</v>
      </c>
      <c r="F116" s="35">
        <v>19</v>
      </c>
      <c r="G116" s="36">
        <f>E116+F116</f>
        <v>28</v>
      </c>
      <c r="H116" s="38">
        <v>21</v>
      </c>
    </row>
    <row r="117" spans="1:8" ht="21" customHeight="1" x14ac:dyDescent="0.4">
      <c r="A117" s="33" t="s">
        <v>19</v>
      </c>
      <c r="B117" s="42"/>
      <c r="C117" s="42"/>
      <c r="D117" s="42"/>
      <c r="E117" s="40"/>
      <c r="F117" s="40"/>
      <c r="G117" s="40"/>
      <c r="H117" s="43"/>
    </row>
    <row r="118" spans="1:8" ht="21" customHeight="1" x14ac:dyDescent="0.4">
      <c r="A118" s="33" t="s">
        <v>20</v>
      </c>
      <c r="B118" s="42"/>
      <c r="C118" s="42"/>
      <c r="D118" s="42"/>
      <c r="E118" s="40"/>
      <c r="F118" s="40"/>
      <c r="G118" s="40"/>
      <c r="H118" s="43"/>
    </row>
    <row r="119" spans="1:8" ht="21" customHeight="1" x14ac:dyDescent="0.4">
      <c r="A119" s="33" t="s">
        <v>160</v>
      </c>
      <c r="B119" s="37">
        <v>15</v>
      </c>
      <c r="C119" s="37">
        <v>15</v>
      </c>
      <c r="D119" s="36">
        <f>B119+C119</f>
        <v>30</v>
      </c>
      <c r="E119" s="35">
        <v>18</v>
      </c>
      <c r="F119" s="35">
        <v>5</v>
      </c>
      <c r="G119" s="36">
        <f>E119+F119</f>
        <v>23</v>
      </c>
      <c r="H119" s="38">
        <v>18</v>
      </c>
    </row>
    <row r="120" spans="1:8" ht="21" customHeight="1" x14ac:dyDescent="0.4">
      <c r="A120" s="33" t="s">
        <v>21</v>
      </c>
      <c r="B120" s="37">
        <v>30</v>
      </c>
      <c r="C120" s="37">
        <v>30</v>
      </c>
      <c r="D120" s="36">
        <f>B120+C120</f>
        <v>60</v>
      </c>
      <c r="E120" s="35">
        <v>20</v>
      </c>
      <c r="F120" s="35">
        <v>16</v>
      </c>
      <c r="G120" s="36">
        <f>E120+F120</f>
        <v>36</v>
      </c>
      <c r="H120" s="38">
        <v>24</v>
      </c>
    </row>
    <row r="121" spans="1:8" ht="21" customHeight="1" x14ac:dyDescent="0.4">
      <c r="A121" s="18" t="s">
        <v>22</v>
      </c>
      <c r="B121" s="56">
        <f t="shared" ref="B121:H121" si="36">B122+B141</f>
        <v>192</v>
      </c>
      <c r="C121" s="56">
        <f t="shared" si="36"/>
        <v>173</v>
      </c>
      <c r="D121" s="56">
        <f t="shared" si="36"/>
        <v>365</v>
      </c>
      <c r="E121" s="56">
        <f t="shared" si="36"/>
        <v>253</v>
      </c>
      <c r="F121" s="56">
        <f t="shared" si="36"/>
        <v>164</v>
      </c>
      <c r="G121" s="56">
        <f t="shared" si="36"/>
        <v>417</v>
      </c>
      <c r="H121" s="57">
        <f t="shared" si="36"/>
        <v>237</v>
      </c>
    </row>
    <row r="122" spans="1:8" ht="21" customHeight="1" x14ac:dyDescent="0.4">
      <c r="A122" s="22" t="s">
        <v>9</v>
      </c>
      <c r="B122" s="25">
        <f t="shared" ref="B122:H122" si="37">B123+B133</f>
        <v>192</v>
      </c>
      <c r="C122" s="25">
        <f t="shared" si="37"/>
        <v>158</v>
      </c>
      <c r="D122" s="25">
        <f t="shared" si="37"/>
        <v>350</v>
      </c>
      <c r="E122" s="25">
        <f t="shared" si="37"/>
        <v>253</v>
      </c>
      <c r="F122" s="25">
        <f t="shared" si="37"/>
        <v>159</v>
      </c>
      <c r="G122" s="25">
        <f t="shared" si="37"/>
        <v>412</v>
      </c>
      <c r="H122" s="26">
        <f t="shared" si="37"/>
        <v>232</v>
      </c>
    </row>
    <row r="123" spans="1:8" ht="21" customHeight="1" x14ac:dyDescent="0.4">
      <c r="A123" s="27" t="s">
        <v>38</v>
      </c>
      <c r="B123" s="31">
        <f t="shared" ref="B123:H123" si="38">SUM(B124:B132)</f>
        <v>192</v>
      </c>
      <c r="C123" s="31">
        <f t="shared" si="38"/>
        <v>38</v>
      </c>
      <c r="D123" s="31">
        <f t="shared" si="38"/>
        <v>230</v>
      </c>
      <c r="E123" s="31">
        <f t="shared" si="38"/>
        <v>253</v>
      </c>
      <c r="F123" s="31">
        <f t="shared" si="38"/>
        <v>36</v>
      </c>
      <c r="G123" s="31">
        <f t="shared" si="38"/>
        <v>289</v>
      </c>
      <c r="H123" s="47">
        <f t="shared" si="38"/>
        <v>143</v>
      </c>
    </row>
    <row r="124" spans="1:8" ht="21" customHeight="1" x14ac:dyDescent="0.4">
      <c r="A124" s="33" t="s">
        <v>88</v>
      </c>
      <c r="B124" s="68">
        <v>25</v>
      </c>
      <c r="C124" s="68">
        <v>5</v>
      </c>
      <c r="D124" s="36">
        <f t="shared" ref="D124:D129" si="39">B124+C124</f>
        <v>30</v>
      </c>
      <c r="E124" s="69">
        <v>53</v>
      </c>
      <c r="F124" s="69">
        <v>9</v>
      </c>
      <c r="G124" s="36">
        <f t="shared" ref="G124:G129" si="40">E124+F124</f>
        <v>62</v>
      </c>
      <c r="H124" s="38">
        <v>36</v>
      </c>
    </row>
    <row r="125" spans="1:8" ht="21" customHeight="1" x14ac:dyDescent="0.4">
      <c r="A125" s="33" t="s">
        <v>89</v>
      </c>
      <c r="B125" s="68">
        <v>25</v>
      </c>
      <c r="C125" s="68">
        <v>5</v>
      </c>
      <c r="D125" s="36">
        <f t="shared" si="39"/>
        <v>30</v>
      </c>
      <c r="E125" s="69">
        <v>51</v>
      </c>
      <c r="F125" s="69">
        <v>5</v>
      </c>
      <c r="G125" s="36">
        <f t="shared" si="40"/>
        <v>56</v>
      </c>
      <c r="H125" s="38">
        <v>27</v>
      </c>
    </row>
    <row r="126" spans="1:8" ht="21" customHeight="1" x14ac:dyDescent="0.4">
      <c r="A126" s="33" t="s">
        <v>90</v>
      </c>
      <c r="B126" s="68">
        <v>25</v>
      </c>
      <c r="C126" s="68">
        <v>5</v>
      </c>
      <c r="D126" s="36">
        <f t="shared" si="39"/>
        <v>30</v>
      </c>
      <c r="E126" s="69">
        <v>27</v>
      </c>
      <c r="F126" s="69">
        <v>6</v>
      </c>
      <c r="G126" s="36">
        <f t="shared" si="40"/>
        <v>33</v>
      </c>
      <c r="H126" s="38">
        <v>16</v>
      </c>
    </row>
    <row r="127" spans="1:8" ht="21" customHeight="1" x14ac:dyDescent="0.4">
      <c r="A127" s="33" t="s">
        <v>91</v>
      </c>
      <c r="B127" s="68">
        <v>25</v>
      </c>
      <c r="C127" s="68">
        <v>5</v>
      </c>
      <c r="D127" s="36">
        <f t="shared" si="39"/>
        <v>30</v>
      </c>
      <c r="E127" s="69">
        <v>33</v>
      </c>
      <c r="F127" s="69">
        <v>0</v>
      </c>
      <c r="G127" s="36">
        <f t="shared" si="40"/>
        <v>33</v>
      </c>
      <c r="H127" s="38">
        <v>11</v>
      </c>
    </row>
    <row r="128" spans="1:8" ht="21" customHeight="1" x14ac:dyDescent="0.4">
      <c r="A128" s="33" t="s">
        <v>92</v>
      </c>
      <c r="B128" s="37">
        <v>25</v>
      </c>
      <c r="C128" s="37">
        <v>5</v>
      </c>
      <c r="D128" s="36">
        <f t="shared" si="39"/>
        <v>30</v>
      </c>
      <c r="E128" s="35">
        <v>38</v>
      </c>
      <c r="F128" s="35">
        <v>5</v>
      </c>
      <c r="G128" s="36">
        <f t="shared" si="40"/>
        <v>43</v>
      </c>
      <c r="H128" s="38">
        <v>20</v>
      </c>
    </row>
    <row r="129" spans="1:8" ht="21" customHeight="1" x14ac:dyDescent="0.4">
      <c r="A129" s="33" t="s">
        <v>93</v>
      </c>
      <c r="B129" s="37">
        <v>17</v>
      </c>
      <c r="C129" s="37">
        <v>3</v>
      </c>
      <c r="D129" s="36">
        <f t="shared" si="39"/>
        <v>20</v>
      </c>
      <c r="E129" s="35">
        <v>7</v>
      </c>
      <c r="F129" s="35">
        <v>6</v>
      </c>
      <c r="G129" s="36">
        <f t="shared" si="40"/>
        <v>13</v>
      </c>
      <c r="H129" s="38">
        <v>5</v>
      </c>
    </row>
    <row r="130" spans="1:8" ht="21" customHeight="1" x14ac:dyDescent="0.4">
      <c r="A130" s="33" t="s">
        <v>94</v>
      </c>
      <c r="B130" s="42"/>
      <c r="C130" s="42"/>
      <c r="D130" s="42"/>
      <c r="E130" s="40"/>
      <c r="F130" s="40"/>
      <c r="G130" s="40"/>
      <c r="H130" s="43"/>
    </row>
    <row r="131" spans="1:8" ht="21" customHeight="1" x14ac:dyDescent="0.4">
      <c r="A131" s="33" t="s">
        <v>161</v>
      </c>
      <c r="B131" s="37">
        <v>25</v>
      </c>
      <c r="C131" s="37">
        <v>5</v>
      </c>
      <c r="D131" s="36">
        <f>B131+C131</f>
        <v>30</v>
      </c>
      <c r="E131" s="35">
        <v>25</v>
      </c>
      <c r="F131" s="35">
        <v>4</v>
      </c>
      <c r="G131" s="36">
        <f>E131+F131</f>
        <v>29</v>
      </c>
      <c r="H131" s="38">
        <v>19</v>
      </c>
    </row>
    <row r="132" spans="1:8" ht="21" customHeight="1" x14ac:dyDescent="0.4">
      <c r="A132" s="33" t="s">
        <v>147</v>
      </c>
      <c r="B132" s="37">
        <v>25</v>
      </c>
      <c r="C132" s="37">
        <v>5</v>
      </c>
      <c r="D132" s="36">
        <f>B132+C132</f>
        <v>30</v>
      </c>
      <c r="E132" s="35">
        <v>19</v>
      </c>
      <c r="F132" s="35">
        <v>1</v>
      </c>
      <c r="G132" s="36">
        <f>E132+F132</f>
        <v>20</v>
      </c>
      <c r="H132" s="38">
        <v>9</v>
      </c>
    </row>
    <row r="133" spans="1:8" ht="21" customHeight="1" x14ac:dyDescent="0.4">
      <c r="A133" s="27" t="s">
        <v>39</v>
      </c>
      <c r="B133" s="31">
        <f t="shared" ref="B133:G133" si="41">SUM(B134:B140)</f>
        <v>0</v>
      </c>
      <c r="C133" s="31">
        <f t="shared" si="41"/>
        <v>120</v>
      </c>
      <c r="D133" s="31">
        <f t="shared" si="41"/>
        <v>120</v>
      </c>
      <c r="E133" s="31">
        <f t="shared" si="41"/>
        <v>0</v>
      </c>
      <c r="F133" s="31">
        <f t="shared" si="41"/>
        <v>123</v>
      </c>
      <c r="G133" s="31">
        <f t="shared" si="41"/>
        <v>123</v>
      </c>
      <c r="H133" s="47">
        <f>SUM(H134:H140)</f>
        <v>89</v>
      </c>
    </row>
    <row r="134" spans="1:8" ht="21" customHeight="1" x14ac:dyDescent="0.4">
      <c r="A134" s="33" t="s">
        <v>88</v>
      </c>
      <c r="B134" s="37">
        <v>0</v>
      </c>
      <c r="C134" s="37">
        <v>15</v>
      </c>
      <c r="D134" s="36">
        <f t="shared" ref="D134:D139" si="42">B134+C134</f>
        <v>15</v>
      </c>
      <c r="E134" s="37">
        <v>0</v>
      </c>
      <c r="F134" s="35">
        <v>32</v>
      </c>
      <c r="G134" s="36">
        <f t="shared" ref="G134:G139" si="43">E134+F134</f>
        <v>32</v>
      </c>
      <c r="H134" s="38">
        <v>22</v>
      </c>
    </row>
    <row r="135" spans="1:8" ht="21" customHeight="1" x14ac:dyDescent="0.4">
      <c r="A135" s="33" t="s">
        <v>95</v>
      </c>
      <c r="B135" s="37">
        <v>0</v>
      </c>
      <c r="C135" s="37">
        <v>15</v>
      </c>
      <c r="D135" s="36">
        <f t="shared" si="42"/>
        <v>15</v>
      </c>
      <c r="E135" s="37">
        <v>0</v>
      </c>
      <c r="F135" s="35">
        <v>13</v>
      </c>
      <c r="G135" s="36">
        <f t="shared" si="43"/>
        <v>13</v>
      </c>
      <c r="H135" s="38">
        <v>10</v>
      </c>
    </row>
    <row r="136" spans="1:8" ht="21" customHeight="1" x14ac:dyDescent="0.4">
      <c r="A136" s="33" t="s">
        <v>96</v>
      </c>
      <c r="B136" s="37">
        <v>0</v>
      </c>
      <c r="C136" s="37">
        <v>15</v>
      </c>
      <c r="D136" s="36">
        <f t="shared" si="42"/>
        <v>15</v>
      </c>
      <c r="E136" s="37">
        <v>0</v>
      </c>
      <c r="F136" s="35">
        <v>0</v>
      </c>
      <c r="G136" s="36">
        <f t="shared" si="43"/>
        <v>0</v>
      </c>
      <c r="H136" s="38">
        <v>0</v>
      </c>
    </row>
    <row r="137" spans="1:8" ht="21" customHeight="1" x14ac:dyDescent="0.4">
      <c r="A137" s="33" t="s">
        <v>97</v>
      </c>
      <c r="B137" s="37">
        <v>0</v>
      </c>
      <c r="C137" s="37">
        <v>15</v>
      </c>
      <c r="D137" s="36">
        <f t="shared" si="42"/>
        <v>15</v>
      </c>
      <c r="E137" s="37">
        <v>0</v>
      </c>
      <c r="F137" s="35">
        <v>11</v>
      </c>
      <c r="G137" s="36">
        <f t="shared" si="43"/>
        <v>11</v>
      </c>
      <c r="H137" s="38">
        <v>10</v>
      </c>
    </row>
    <row r="138" spans="1:8" ht="21" customHeight="1" x14ac:dyDescent="0.4">
      <c r="A138" s="33" t="s">
        <v>92</v>
      </c>
      <c r="B138" s="37">
        <v>0</v>
      </c>
      <c r="C138" s="37">
        <v>30</v>
      </c>
      <c r="D138" s="36">
        <f t="shared" si="42"/>
        <v>30</v>
      </c>
      <c r="E138" s="37">
        <v>0</v>
      </c>
      <c r="F138" s="35">
        <v>46</v>
      </c>
      <c r="G138" s="36">
        <f t="shared" si="43"/>
        <v>46</v>
      </c>
      <c r="H138" s="38">
        <v>28</v>
      </c>
    </row>
    <row r="139" spans="1:8" ht="21" customHeight="1" x14ac:dyDescent="0.4">
      <c r="A139" s="33" t="s">
        <v>161</v>
      </c>
      <c r="B139" s="37">
        <v>0</v>
      </c>
      <c r="C139" s="37">
        <v>30</v>
      </c>
      <c r="D139" s="36">
        <f t="shared" si="42"/>
        <v>30</v>
      </c>
      <c r="E139" s="37">
        <v>0</v>
      </c>
      <c r="F139" s="35">
        <v>21</v>
      </c>
      <c r="G139" s="36">
        <f t="shared" si="43"/>
        <v>21</v>
      </c>
      <c r="H139" s="38">
        <v>19</v>
      </c>
    </row>
    <row r="140" spans="1:8" ht="21" customHeight="1" x14ac:dyDescent="0.4">
      <c r="A140" s="33" t="s">
        <v>98</v>
      </c>
      <c r="B140" s="42"/>
      <c r="C140" s="42"/>
      <c r="D140" s="42"/>
      <c r="E140" s="40"/>
      <c r="F140" s="40"/>
      <c r="G140" s="40"/>
      <c r="H140" s="43"/>
    </row>
    <row r="141" spans="1:8" ht="21" customHeight="1" x14ac:dyDescent="0.4">
      <c r="A141" s="22" t="s">
        <v>10</v>
      </c>
      <c r="B141" s="127">
        <f t="shared" ref="B141:H141" si="44">SUM(B142:B144)</f>
        <v>0</v>
      </c>
      <c r="C141" s="127">
        <f t="shared" si="44"/>
        <v>15</v>
      </c>
      <c r="D141" s="127">
        <f t="shared" si="44"/>
        <v>15</v>
      </c>
      <c r="E141" s="127">
        <f t="shared" si="44"/>
        <v>0</v>
      </c>
      <c r="F141" s="127">
        <f t="shared" si="44"/>
        <v>5</v>
      </c>
      <c r="G141" s="127">
        <f t="shared" si="44"/>
        <v>5</v>
      </c>
      <c r="H141" s="128">
        <f t="shared" si="44"/>
        <v>5</v>
      </c>
    </row>
    <row r="142" spans="1:8" ht="21" customHeight="1" x14ac:dyDescent="0.4">
      <c r="A142" s="70" t="s">
        <v>23</v>
      </c>
      <c r="B142" s="131"/>
      <c r="C142" s="131">
        <v>5</v>
      </c>
      <c r="D142" s="132">
        <f>B142+C142</f>
        <v>5</v>
      </c>
      <c r="E142" s="133">
        <v>0</v>
      </c>
      <c r="F142" s="133">
        <v>1</v>
      </c>
      <c r="G142" s="132">
        <f>E142+F142</f>
        <v>1</v>
      </c>
      <c r="H142" s="134">
        <v>1</v>
      </c>
    </row>
    <row r="143" spans="1:8" ht="21" customHeight="1" x14ac:dyDescent="0.4">
      <c r="A143" s="70" t="s">
        <v>24</v>
      </c>
      <c r="B143" s="131"/>
      <c r="C143" s="131">
        <v>5</v>
      </c>
      <c r="D143" s="132">
        <f>B143+C143</f>
        <v>5</v>
      </c>
      <c r="E143" s="133">
        <v>0</v>
      </c>
      <c r="F143" s="133">
        <v>3</v>
      </c>
      <c r="G143" s="132">
        <f>E143+F143</f>
        <v>3</v>
      </c>
      <c r="H143" s="134">
        <v>3</v>
      </c>
    </row>
    <row r="144" spans="1:8" ht="21" customHeight="1" x14ac:dyDescent="0.4">
      <c r="A144" s="70" t="s">
        <v>25</v>
      </c>
      <c r="B144" s="131"/>
      <c r="C144" s="131">
        <v>5</v>
      </c>
      <c r="D144" s="132">
        <f>B144+C144</f>
        <v>5</v>
      </c>
      <c r="E144" s="133">
        <v>0</v>
      </c>
      <c r="F144" s="133">
        <v>1</v>
      </c>
      <c r="G144" s="132">
        <f>E144+F144</f>
        <v>1</v>
      </c>
      <c r="H144" s="134">
        <v>1</v>
      </c>
    </row>
    <row r="145" spans="1:8" ht="21" customHeight="1" x14ac:dyDescent="0.4">
      <c r="A145" s="18" t="s">
        <v>26</v>
      </c>
      <c r="B145" s="56">
        <f t="shared" ref="B145:H145" si="45">B146+B151+B155</f>
        <v>30</v>
      </c>
      <c r="C145" s="56">
        <f t="shared" si="45"/>
        <v>50</v>
      </c>
      <c r="D145" s="56">
        <f t="shared" si="45"/>
        <v>80</v>
      </c>
      <c r="E145" s="56">
        <f t="shared" si="45"/>
        <v>16</v>
      </c>
      <c r="F145" s="56">
        <f t="shared" si="45"/>
        <v>82</v>
      </c>
      <c r="G145" s="56">
        <f t="shared" si="45"/>
        <v>98</v>
      </c>
      <c r="H145" s="57">
        <f t="shared" si="45"/>
        <v>40</v>
      </c>
    </row>
    <row r="146" spans="1:8" ht="21" customHeight="1" x14ac:dyDescent="0.4">
      <c r="A146" s="27" t="s">
        <v>38</v>
      </c>
      <c r="B146" s="31">
        <f t="shared" ref="B146:H146" si="46">SUM(B147:B150)</f>
        <v>30</v>
      </c>
      <c r="C146" s="31">
        <f t="shared" si="46"/>
        <v>30</v>
      </c>
      <c r="D146" s="31">
        <f t="shared" si="46"/>
        <v>60</v>
      </c>
      <c r="E146" s="31">
        <f t="shared" si="46"/>
        <v>16</v>
      </c>
      <c r="F146" s="31">
        <f t="shared" si="46"/>
        <v>4</v>
      </c>
      <c r="G146" s="31">
        <f t="shared" si="46"/>
        <v>20</v>
      </c>
      <c r="H146" s="47">
        <f t="shared" si="46"/>
        <v>4</v>
      </c>
    </row>
    <row r="147" spans="1:8" ht="21" customHeight="1" x14ac:dyDescent="0.4">
      <c r="A147" s="33" t="s">
        <v>99</v>
      </c>
      <c r="B147" s="37">
        <v>15</v>
      </c>
      <c r="C147" s="37">
        <v>15</v>
      </c>
      <c r="D147" s="36">
        <f>B147+C147</f>
        <v>30</v>
      </c>
      <c r="E147" s="35">
        <v>10</v>
      </c>
      <c r="F147" s="35">
        <v>1</v>
      </c>
      <c r="G147" s="36">
        <f>E147+F147</f>
        <v>11</v>
      </c>
      <c r="H147" s="38">
        <v>0</v>
      </c>
    </row>
    <row r="148" spans="1:8" ht="21" customHeight="1" x14ac:dyDescent="0.4">
      <c r="A148" s="33" t="s">
        <v>73</v>
      </c>
      <c r="B148" s="42"/>
      <c r="C148" s="42"/>
      <c r="D148" s="42"/>
      <c r="E148" s="40"/>
      <c r="F148" s="40"/>
      <c r="G148" s="40"/>
      <c r="H148" s="43"/>
    </row>
    <row r="149" spans="1:8" ht="21" customHeight="1" x14ac:dyDescent="0.4">
      <c r="A149" s="33" t="s">
        <v>162</v>
      </c>
      <c r="B149" s="37">
        <v>15</v>
      </c>
      <c r="C149" s="37">
        <v>15</v>
      </c>
      <c r="D149" s="36">
        <f>B149+C149</f>
        <v>30</v>
      </c>
      <c r="E149" s="35">
        <v>6</v>
      </c>
      <c r="F149" s="35">
        <v>3</v>
      </c>
      <c r="G149" s="36">
        <f>E149+F149</f>
        <v>9</v>
      </c>
      <c r="H149" s="38">
        <v>4</v>
      </c>
    </row>
    <row r="150" spans="1:8" ht="21" customHeight="1" x14ac:dyDescent="0.4">
      <c r="A150" s="33" t="s">
        <v>100</v>
      </c>
      <c r="B150" s="42"/>
      <c r="C150" s="42"/>
      <c r="D150" s="42"/>
      <c r="E150" s="40"/>
      <c r="F150" s="40"/>
      <c r="G150" s="40"/>
      <c r="H150" s="43"/>
    </row>
    <row r="151" spans="1:8" ht="21" customHeight="1" x14ac:dyDescent="0.4">
      <c r="A151" s="73" t="s">
        <v>39</v>
      </c>
      <c r="B151" s="31">
        <f t="shared" ref="B151:G151" si="47">SUM(B152:B154)</f>
        <v>0</v>
      </c>
      <c r="C151" s="31">
        <f t="shared" si="47"/>
        <v>20</v>
      </c>
      <c r="D151" s="31">
        <f t="shared" si="47"/>
        <v>20</v>
      </c>
      <c r="E151" s="31">
        <f t="shared" si="47"/>
        <v>0</v>
      </c>
      <c r="F151" s="31">
        <f t="shared" si="47"/>
        <v>78</v>
      </c>
      <c r="G151" s="31">
        <f t="shared" si="47"/>
        <v>78</v>
      </c>
      <c r="H151" s="47">
        <f>SUM(H152:H154)</f>
        <v>36</v>
      </c>
    </row>
    <row r="152" spans="1:8" ht="21" customHeight="1" x14ac:dyDescent="0.4">
      <c r="A152" s="74" t="s">
        <v>99</v>
      </c>
      <c r="B152" s="37">
        <v>0</v>
      </c>
      <c r="C152" s="37">
        <v>10</v>
      </c>
      <c r="D152" s="36">
        <f>B152+C152</f>
        <v>10</v>
      </c>
      <c r="E152" s="35">
        <v>0</v>
      </c>
      <c r="F152" s="35">
        <v>30</v>
      </c>
      <c r="G152" s="36">
        <f>E152+F152</f>
        <v>30</v>
      </c>
      <c r="H152" s="38">
        <v>0</v>
      </c>
    </row>
    <row r="153" spans="1:8" ht="21" customHeight="1" x14ac:dyDescent="0.4">
      <c r="A153" s="74" t="s">
        <v>162</v>
      </c>
      <c r="B153" s="37">
        <v>0</v>
      </c>
      <c r="C153" s="37">
        <v>10</v>
      </c>
      <c r="D153" s="36">
        <f>B153+C153</f>
        <v>10</v>
      </c>
      <c r="E153" s="35">
        <v>0</v>
      </c>
      <c r="F153" s="35">
        <v>48</v>
      </c>
      <c r="G153" s="36">
        <f>E153+F153</f>
        <v>48</v>
      </c>
      <c r="H153" s="38">
        <v>36</v>
      </c>
    </row>
    <row r="154" spans="1:8" ht="21" customHeight="1" x14ac:dyDescent="0.4">
      <c r="A154" s="74" t="s">
        <v>73</v>
      </c>
      <c r="B154" s="42"/>
      <c r="C154" s="42"/>
      <c r="D154" s="42"/>
      <c r="E154" s="40"/>
      <c r="F154" s="40"/>
      <c r="G154" s="40"/>
      <c r="H154" s="43"/>
    </row>
    <row r="155" spans="1:8" ht="21" customHeight="1" x14ac:dyDescent="0.4">
      <c r="A155" s="75" t="s">
        <v>10</v>
      </c>
      <c r="B155" s="76">
        <f t="shared" ref="B155:H155" si="48">B156</f>
        <v>0</v>
      </c>
      <c r="C155" s="76">
        <f t="shared" si="48"/>
        <v>0</v>
      </c>
      <c r="D155" s="76">
        <f t="shared" si="48"/>
        <v>0</v>
      </c>
      <c r="E155" s="76">
        <f t="shared" si="48"/>
        <v>0</v>
      </c>
      <c r="F155" s="76">
        <f t="shared" si="48"/>
        <v>0</v>
      </c>
      <c r="G155" s="76">
        <f t="shared" si="48"/>
        <v>0</v>
      </c>
      <c r="H155" s="77">
        <f t="shared" si="48"/>
        <v>0</v>
      </c>
    </row>
    <row r="156" spans="1:8" ht="21" customHeight="1" x14ac:dyDescent="0.4">
      <c r="A156" s="78" t="s">
        <v>100</v>
      </c>
      <c r="B156" s="42"/>
      <c r="C156" s="42"/>
      <c r="D156" s="41"/>
      <c r="E156" s="40"/>
      <c r="F156" s="40"/>
      <c r="G156" s="40"/>
      <c r="H156" s="43"/>
    </row>
    <row r="157" spans="1:8" ht="21" customHeight="1" x14ac:dyDescent="0.4">
      <c r="A157" s="79" t="s">
        <v>27</v>
      </c>
      <c r="B157" s="56">
        <f t="shared" ref="B157:H157" si="49">B158</f>
        <v>48</v>
      </c>
      <c r="C157" s="56">
        <f t="shared" si="49"/>
        <v>0</v>
      </c>
      <c r="D157" s="56">
        <f t="shared" si="49"/>
        <v>48</v>
      </c>
      <c r="E157" s="56">
        <f t="shared" si="49"/>
        <v>351</v>
      </c>
      <c r="F157" s="56">
        <f t="shared" si="49"/>
        <v>0</v>
      </c>
      <c r="G157" s="56">
        <f t="shared" si="49"/>
        <v>351</v>
      </c>
      <c r="H157" s="57">
        <f t="shared" si="49"/>
        <v>48</v>
      </c>
    </row>
    <row r="158" spans="1:8" ht="21" customHeight="1" x14ac:dyDescent="0.4">
      <c r="A158" s="80" t="s">
        <v>28</v>
      </c>
      <c r="B158" s="37">
        <v>48</v>
      </c>
      <c r="C158" s="37">
        <v>0</v>
      </c>
      <c r="D158" s="36">
        <f>B158+C158</f>
        <v>48</v>
      </c>
      <c r="E158" s="35">
        <v>351</v>
      </c>
      <c r="F158" s="35">
        <v>0</v>
      </c>
      <c r="G158" s="36">
        <f>E158+F158</f>
        <v>351</v>
      </c>
      <c r="H158" s="38">
        <v>48</v>
      </c>
    </row>
    <row r="159" spans="1:8" ht="21" customHeight="1" x14ac:dyDescent="0.4">
      <c r="A159" s="79" t="s">
        <v>29</v>
      </c>
      <c r="B159" s="56">
        <f t="shared" ref="B159:H159" si="50">B160+B172</f>
        <v>95</v>
      </c>
      <c r="C159" s="56">
        <f t="shared" si="50"/>
        <v>140</v>
      </c>
      <c r="D159" s="56">
        <f t="shared" si="50"/>
        <v>235</v>
      </c>
      <c r="E159" s="56">
        <f t="shared" si="50"/>
        <v>147</v>
      </c>
      <c r="F159" s="56">
        <f t="shared" si="50"/>
        <v>233</v>
      </c>
      <c r="G159" s="56">
        <f t="shared" si="50"/>
        <v>380</v>
      </c>
      <c r="H159" s="57">
        <f t="shared" si="50"/>
        <v>232</v>
      </c>
    </row>
    <row r="160" spans="1:8" ht="21" customHeight="1" x14ac:dyDescent="0.4">
      <c r="A160" s="27" t="s">
        <v>38</v>
      </c>
      <c r="B160" s="64">
        <f t="shared" ref="B160:H160" si="51">SUM(B161:B171)</f>
        <v>95</v>
      </c>
      <c r="C160" s="64">
        <f t="shared" si="51"/>
        <v>50</v>
      </c>
      <c r="D160" s="64">
        <f t="shared" si="51"/>
        <v>145</v>
      </c>
      <c r="E160" s="64">
        <f t="shared" si="51"/>
        <v>147</v>
      </c>
      <c r="F160" s="64">
        <f t="shared" si="51"/>
        <v>48</v>
      </c>
      <c r="G160" s="64">
        <f t="shared" si="51"/>
        <v>195</v>
      </c>
      <c r="H160" s="65">
        <f t="shared" si="51"/>
        <v>92</v>
      </c>
    </row>
    <row r="161" spans="1:8" ht="21" customHeight="1" x14ac:dyDescent="0.4">
      <c r="A161" s="33" t="s">
        <v>72</v>
      </c>
      <c r="B161" s="42"/>
      <c r="C161" s="42"/>
      <c r="D161" s="42"/>
      <c r="E161" s="40"/>
      <c r="F161" s="40"/>
      <c r="G161" s="40"/>
      <c r="H161" s="43"/>
    </row>
    <row r="162" spans="1:8" ht="21" customHeight="1" x14ac:dyDescent="0.4">
      <c r="A162" s="33" t="s">
        <v>101</v>
      </c>
      <c r="B162" s="42"/>
      <c r="C162" s="42"/>
      <c r="D162" s="42"/>
      <c r="E162" s="40"/>
      <c r="F162" s="40"/>
      <c r="G162" s="40"/>
      <c r="H162" s="43"/>
    </row>
    <row r="163" spans="1:8" ht="21" customHeight="1" x14ac:dyDescent="0.4">
      <c r="A163" s="33" t="s">
        <v>177</v>
      </c>
      <c r="B163" s="37">
        <v>15</v>
      </c>
      <c r="C163" s="37">
        <v>15</v>
      </c>
      <c r="D163" s="36">
        <f t="shared" ref="D163:D171" si="52">B163+C163</f>
        <v>30</v>
      </c>
      <c r="E163" s="35">
        <v>34</v>
      </c>
      <c r="F163" s="35">
        <v>31</v>
      </c>
      <c r="G163" s="36">
        <f t="shared" ref="G163:G171" si="53">E163+F163</f>
        <v>65</v>
      </c>
      <c r="H163" s="38">
        <v>40</v>
      </c>
    </row>
    <row r="164" spans="1:8" ht="21" customHeight="1" x14ac:dyDescent="0.4">
      <c r="A164" s="33" t="s">
        <v>169</v>
      </c>
      <c r="B164" s="37">
        <v>10</v>
      </c>
      <c r="C164" s="37">
        <v>5</v>
      </c>
      <c r="D164" s="36">
        <f t="shared" si="52"/>
        <v>15</v>
      </c>
      <c r="E164" s="35">
        <v>8</v>
      </c>
      <c r="F164" s="35">
        <v>3</v>
      </c>
      <c r="G164" s="36">
        <f t="shared" si="53"/>
        <v>11</v>
      </c>
      <c r="H164" s="38">
        <v>7</v>
      </c>
    </row>
    <row r="165" spans="1:8" ht="21" customHeight="1" x14ac:dyDescent="0.4">
      <c r="A165" s="33" t="s">
        <v>178</v>
      </c>
      <c r="B165" s="37">
        <v>10</v>
      </c>
      <c r="C165" s="37">
        <v>10</v>
      </c>
      <c r="D165" s="36">
        <f t="shared" si="52"/>
        <v>20</v>
      </c>
      <c r="E165" s="35">
        <v>7</v>
      </c>
      <c r="F165" s="35">
        <v>5</v>
      </c>
      <c r="G165" s="36">
        <f t="shared" si="53"/>
        <v>12</v>
      </c>
      <c r="H165" s="38">
        <v>7</v>
      </c>
    </row>
    <row r="166" spans="1:8" ht="21" customHeight="1" x14ac:dyDescent="0.4">
      <c r="A166" s="33" t="s">
        <v>102</v>
      </c>
      <c r="B166" s="37">
        <v>10</v>
      </c>
      <c r="C166" s="37">
        <v>5</v>
      </c>
      <c r="D166" s="36">
        <f t="shared" si="52"/>
        <v>15</v>
      </c>
      <c r="E166" s="35">
        <v>9</v>
      </c>
      <c r="F166" s="35">
        <v>0</v>
      </c>
      <c r="G166" s="36">
        <f t="shared" si="53"/>
        <v>9</v>
      </c>
      <c r="H166" s="38">
        <v>4</v>
      </c>
    </row>
    <row r="167" spans="1:8" ht="21" customHeight="1" x14ac:dyDescent="0.4">
      <c r="A167" s="33" t="s">
        <v>103</v>
      </c>
      <c r="B167" s="42"/>
      <c r="C167" s="42"/>
      <c r="D167" s="41">
        <f t="shared" si="52"/>
        <v>0</v>
      </c>
      <c r="E167" s="40"/>
      <c r="F167" s="40"/>
      <c r="G167" s="41">
        <f t="shared" si="53"/>
        <v>0</v>
      </c>
      <c r="H167" s="43"/>
    </row>
    <row r="168" spans="1:8" ht="21" customHeight="1" x14ac:dyDescent="0.4">
      <c r="A168" s="33" t="s">
        <v>104</v>
      </c>
      <c r="B168" s="37">
        <v>15</v>
      </c>
      <c r="C168" s="37">
        <v>15</v>
      </c>
      <c r="D168" s="36">
        <f t="shared" si="52"/>
        <v>30</v>
      </c>
      <c r="E168" s="35">
        <v>22</v>
      </c>
      <c r="F168" s="35">
        <v>9</v>
      </c>
      <c r="G168" s="36">
        <f t="shared" si="53"/>
        <v>31</v>
      </c>
      <c r="H168" s="38">
        <v>12</v>
      </c>
    </row>
    <row r="169" spans="1:8" ht="21" customHeight="1" x14ac:dyDescent="0.4">
      <c r="A169" s="33" t="s">
        <v>105</v>
      </c>
      <c r="B169" s="42"/>
      <c r="C169" s="42"/>
      <c r="D169" s="41">
        <f t="shared" si="52"/>
        <v>0</v>
      </c>
      <c r="E169" s="40"/>
      <c r="F169" s="40"/>
      <c r="G169" s="41">
        <f t="shared" si="53"/>
        <v>0</v>
      </c>
      <c r="H169" s="43"/>
    </row>
    <row r="170" spans="1:8" ht="21" customHeight="1" x14ac:dyDescent="0.4">
      <c r="A170" s="33" t="s">
        <v>106</v>
      </c>
      <c r="B170" s="37">
        <v>20</v>
      </c>
      <c r="C170" s="37">
        <v>0</v>
      </c>
      <c r="D170" s="36">
        <f t="shared" si="52"/>
        <v>20</v>
      </c>
      <c r="E170" s="35">
        <v>58</v>
      </c>
      <c r="F170" s="35">
        <v>0</v>
      </c>
      <c r="G170" s="36">
        <f>E170+F170</f>
        <v>58</v>
      </c>
      <c r="H170" s="38">
        <v>17</v>
      </c>
    </row>
    <row r="171" spans="1:8" ht="21" customHeight="1" x14ac:dyDescent="0.4">
      <c r="A171" s="59" t="s">
        <v>107</v>
      </c>
      <c r="B171" s="37">
        <v>15</v>
      </c>
      <c r="C171" s="37">
        <v>0</v>
      </c>
      <c r="D171" s="36">
        <f t="shared" si="52"/>
        <v>15</v>
      </c>
      <c r="E171" s="35">
        <v>9</v>
      </c>
      <c r="F171" s="35">
        <v>0</v>
      </c>
      <c r="G171" s="36">
        <f t="shared" si="53"/>
        <v>9</v>
      </c>
      <c r="H171" s="38">
        <v>5</v>
      </c>
    </row>
    <row r="172" spans="1:8" ht="21" customHeight="1" x14ac:dyDescent="0.4">
      <c r="A172" s="27" t="s">
        <v>39</v>
      </c>
      <c r="B172" s="31">
        <f t="shared" ref="B172:G172" si="54">SUM(B173:B179)</f>
        <v>0</v>
      </c>
      <c r="C172" s="31">
        <f t="shared" si="54"/>
        <v>90</v>
      </c>
      <c r="D172" s="31">
        <f t="shared" si="54"/>
        <v>90</v>
      </c>
      <c r="E172" s="31">
        <f t="shared" si="54"/>
        <v>0</v>
      </c>
      <c r="F172" s="31">
        <f t="shared" si="54"/>
        <v>185</v>
      </c>
      <c r="G172" s="31">
        <f t="shared" si="54"/>
        <v>185</v>
      </c>
      <c r="H172" s="31">
        <f>SUM(H173:H179)</f>
        <v>140</v>
      </c>
    </row>
    <row r="173" spans="1:8" ht="21" customHeight="1" x14ac:dyDescent="0.4">
      <c r="A173" s="33" t="s">
        <v>72</v>
      </c>
      <c r="B173" s="42"/>
      <c r="C173" s="42"/>
      <c r="D173" s="42"/>
      <c r="E173" s="40"/>
      <c r="F173" s="40"/>
      <c r="G173" s="40"/>
      <c r="H173" s="43"/>
    </row>
    <row r="174" spans="1:8" ht="21" customHeight="1" x14ac:dyDescent="0.4">
      <c r="A174" s="33" t="s">
        <v>101</v>
      </c>
      <c r="B174" s="42"/>
      <c r="C174" s="42"/>
      <c r="D174" s="42"/>
      <c r="E174" s="40"/>
      <c r="F174" s="40"/>
      <c r="G174" s="40"/>
      <c r="H174" s="43"/>
    </row>
    <row r="175" spans="1:8" ht="21" customHeight="1" x14ac:dyDescent="0.4">
      <c r="A175" s="33" t="s">
        <v>177</v>
      </c>
      <c r="B175" s="37">
        <v>0</v>
      </c>
      <c r="C175" s="37">
        <v>15</v>
      </c>
      <c r="D175" s="36">
        <f>B175+C175</f>
        <v>15</v>
      </c>
      <c r="E175" s="35">
        <v>0</v>
      </c>
      <c r="F175" s="35">
        <v>8</v>
      </c>
      <c r="G175" s="36">
        <f>E175+F175</f>
        <v>8</v>
      </c>
      <c r="H175" s="38">
        <v>8</v>
      </c>
    </row>
    <row r="176" spans="1:8" ht="21" customHeight="1" x14ac:dyDescent="0.4">
      <c r="A176" s="33" t="s">
        <v>169</v>
      </c>
      <c r="B176" s="37">
        <v>0</v>
      </c>
      <c r="C176" s="37">
        <v>15</v>
      </c>
      <c r="D176" s="36">
        <f>B176+C176</f>
        <v>15</v>
      </c>
      <c r="E176" s="35">
        <v>0</v>
      </c>
      <c r="F176" s="35">
        <v>0</v>
      </c>
      <c r="G176" s="36">
        <f>E176+F176</f>
        <v>0</v>
      </c>
      <c r="H176" s="38">
        <v>0</v>
      </c>
    </row>
    <row r="177" spans="1:8" ht="21" customHeight="1" x14ac:dyDescent="0.4">
      <c r="A177" s="33" t="s">
        <v>105</v>
      </c>
      <c r="B177" s="37">
        <v>0</v>
      </c>
      <c r="C177" s="37">
        <v>15</v>
      </c>
      <c r="D177" s="36">
        <f>B177+C177</f>
        <v>15</v>
      </c>
      <c r="E177" s="35">
        <v>0</v>
      </c>
      <c r="F177" s="35">
        <v>6</v>
      </c>
      <c r="G177" s="36">
        <f>E177+F177</f>
        <v>6</v>
      </c>
      <c r="H177" s="38">
        <v>5</v>
      </c>
    </row>
    <row r="178" spans="1:8" ht="21" customHeight="1" x14ac:dyDescent="0.4">
      <c r="A178" s="33" t="s">
        <v>104</v>
      </c>
      <c r="B178" s="37">
        <v>0</v>
      </c>
      <c r="C178" s="37">
        <v>15</v>
      </c>
      <c r="D178" s="36">
        <f>B178+C178</f>
        <v>15</v>
      </c>
      <c r="E178" s="35">
        <v>0</v>
      </c>
      <c r="F178" s="35">
        <v>66</v>
      </c>
      <c r="G178" s="36">
        <f>E178+F178</f>
        <v>66</v>
      </c>
      <c r="H178" s="38">
        <v>56</v>
      </c>
    </row>
    <row r="179" spans="1:8" ht="21" customHeight="1" x14ac:dyDescent="0.4">
      <c r="A179" s="33" t="s">
        <v>53</v>
      </c>
      <c r="B179" s="37">
        <v>0</v>
      </c>
      <c r="C179" s="37">
        <v>30</v>
      </c>
      <c r="D179" s="36">
        <f>B179+C179</f>
        <v>30</v>
      </c>
      <c r="E179" s="35">
        <v>0</v>
      </c>
      <c r="F179" s="35">
        <v>105</v>
      </c>
      <c r="G179" s="36">
        <f>E179+F179</f>
        <v>105</v>
      </c>
      <c r="H179" s="38">
        <v>71</v>
      </c>
    </row>
    <row r="180" spans="1:8" ht="21" customHeight="1" x14ac:dyDescent="0.4">
      <c r="A180" s="18" t="s">
        <v>30</v>
      </c>
      <c r="B180" s="56">
        <f t="shared" ref="B180:H180" si="55">B181+B194</f>
        <v>160</v>
      </c>
      <c r="C180" s="56">
        <f t="shared" si="55"/>
        <v>580</v>
      </c>
      <c r="D180" s="56">
        <f t="shared" si="55"/>
        <v>740</v>
      </c>
      <c r="E180" s="56">
        <f t="shared" si="55"/>
        <v>201</v>
      </c>
      <c r="F180" s="56">
        <f t="shared" si="55"/>
        <v>499</v>
      </c>
      <c r="G180" s="56">
        <f t="shared" si="55"/>
        <v>700</v>
      </c>
      <c r="H180" s="57">
        <f t="shared" si="55"/>
        <v>508</v>
      </c>
    </row>
    <row r="181" spans="1:8" ht="21" customHeight="1" x14ac:dyDescent="0.4">
      <c r="A181" s="27" t="s">
        <v>38</v>
      </c>
      <c r="B181" s="31">
        <f>SUM(B182:B193)</f>
        <v>160</v>
      </c>
      <c r="C181" s="31">
        <f t="shared" ref="C181:H181" si="56">SUM(C182:C193)</f>
        <v>170</v>
      </c>
      <c r="D181" s="31">
        <f t="shared" si="56"/>
        <v>330</v>
      </c>
      <c r="E181" s="31">
        <f t="shared" si="56"/>
        <v>201</v>
      </c>
      <c r="F181" s="31">
        <f t="shared" si="56"/>
        <v>86</v>
      </c>
      <c r="G181" s="31">
        <f t="shared" si="56"/>
        <v>287</v>
      </c>
      <c r="H181" s="31">
        <f t="shared" si="56"/>
        <v>165</v>
      </c>
    </row>
    <row r="182" spans="1:8" ht="21" customHeight="1" x14ac:dyDescent="0.4">
      <c r="A182" s="33" t="s">
        <v>65</v>
      </c>
      <c r="B182" s="42"/>
      <c r="C182" s="42"/>
      <c r="D182" s="42"/>
      <c r="E182" s="40"/>
      <c r="F182" s="40"/>
      <c r="G182" s="40"/>
      <c r="H182" s="43"/>
    </row>
    <row r="183" spans="1:8" ht="21" customHeight="1" x14ac:dyDescent="0.4">
      <c r="A183" s="33" t="s">
        <v>109</v>
      </c>
      <c r="B183" s="42"/>
      <c r="C183" s="42"/>
      <c r="D183" s="42"/>
      <c r="E183" s="40"/>
      <c r="F183" s="40"/>
      <c r="G183" s="40"/>
      <c r="H183" s="43"/>
    </row>
    <row r="184" spans="1:8" ht="21" customHeight="1" x14ac:dyDescent="0.4">
      <c r="A184" s="33" t="s">
        <v>110</v>
      </c>
      <c r="B184" s="42"/>
      <c r="C184" s="42"/>
      <c r="D184" s="42"/>
      <c r="E184" s="40"/>
      <c r="F184" s="40"/>
      <c r="G184" s="40"/>
      <c r="H184" s="43"/>
    </row>
    <row r="185" spans="1:8" ht="21" customHeight="1" x14ac:dyDescent="0.4">
      <c r="A185" s="33" t="s">
        <v>111</v>
      </c>
      <c r="B185" s="42"/>
      <c r="C185" s="42"/>
      <c r="D185" s="42"/>
      <c r="E185" s="40"/>
      <c r="F185" s="40"/>
      <c r="G185" s="40"/>
      <c r="H185" s="43"/>
    </row>
    <row r="186" spans="1:8" ht="21" customHeight="1" x14ac:dyDescent="0.4">
      <c r="A186" s="33" t="s">
        <v>170</v>
      </c>
      <c r="B186" s="37">
        <v>15</v>
      </c>
      <c r="C186" s="37">
        <v>15</v>
      </c>
      <c r="D186" s="36">
        <f t="shared" ref="D186:D193" si="57">B186+C186</f>
        <v>30</v>
      </c>
      <c r="E186" s="35">
        <v>4</v>
      </c>
      <c r="F186" s="35">
        <v>3</v>
      </c>
      <c r="G186" s="36">
        <f t="shared" ref="G186:G197" si="58">E186+F186</f>
        <v>7</v>
      </c>
      <c r="H186" s="38">
        <v>0</v>
      </c>
    </row>
    <row r="187" spans="1:8" ht="21" customHeight="1" x14ac:dyDescent="0.4">
      <c r="A187" s="33" t="s">
        <v>171</v>
      </c>
      <c r="B187" s="37">
        <v>15</v>
      </c>
      <c r="C187" s="37">
        <v>15</v>
      </c>
      <c r="D187" s="36">
        <f t="shared" si="57"/>
        <v>30</v>
      </c>
      <c r="E187" s="35">
        <v>17</v>
      </c>
      <c r="F187" s="35">
        <v>23</v>
      </c>
      <c r="G187" s="36">
        <f t="shared" si="58"/>
        <v>40</v>
      </c>
      <c r="H187" s="38">
        <v>27</v>
      </c>
    </row>
    <row r="188" spans="1:8" ht="21" customHeight="1" x14ac:dyDescent="0.4">
      <c r="A188" s="33" t="s">
        <v>183</v>
      </c>
      <c r="B188" s="37">
        <v>30</v>
      </c>
      <c r="C188" s="37">
        <v>30</v>
      </c>
      <c r="D188" s="36">
        <f t="shared" si="57"/>
        <v>60</v>
      </c>
      <c r="E188" s="35">
        <v>38</v>
      </c>
      <c r="F188" s="35">
        <v>17</v>
      </c>
      <c r="G188" s="36">
        <f t="shared" si="58"/>
        <v>55</v>
      </c>
      <c r="H188" s="38">
        <v>43</v>
      </c>
    </row>
    <row r="189" spans="1:8" ht="21" customHeight="1" x14ac:dyDescent="0.4">
      <c r="A189" s="33" t="s">
        <v>172</v>
      </c>
      <c r="B189" s="37">
        <v>15</v>
      </c>
      <c r="C189" s="37">
        <v>15</v>
      </c>
      <c r="D189" s="36">
        <f t="shared" si="57"/>
        <v>30</v>
      </c>
      <c r="E189" s="35">
        <v>7</v>
      </c>
      <c r="F189" s="35">
        <v>1</v>
      </c>
      <c r="G189" s="36">
        <f t="shared" si="58"/>
        <v>8</v>
      </c>
      <c r="H189" s="38">
        <v>0</v>
      </c>
    </row>
    <row r="190" spans="1:8" ht="21" customHeight="1" x14ac:dyDescent="0.4">
      <c r="A190" s="33" t="s">
        <v>112</v>
      </c>
      <c r="B190" s="37">
        <v>10</v>
      </c>
      <c r="C190" s="37">
        <v>20</v>
      </c>
      <c r="D190" s="36">
        <f t="shared" si="57"/>
        <v>30</v>
      </c>
      <c r="E190" s="35">
        <v>6</v>
      </c>
      <c r="F190" s="35">
        <v>1</v>
      </c>
      <c r="G190" s="36">
        <f t="shared" si="58"/>
        <v>7</v>
      </c>
      <c r="H190" s="38">
        <v>0</v>
      </c>
    </row>
    <row r="191" spans="1:8" ht="21" customHeight="1" x14ac:dyDescent="0.4">
      <c r="A191" s="33" t="s">
        <v>58</v>
      </c>
      <c r="B191" s="37">
        <v>30</v>
      </c>
      <c r="C191" s="37">
        <v>30</v>
      </c>
      <c r="D191" s="36">
        <f t="shared" si="57"/>
        <v>60</v>
      </c>
      <c r="E191" s="35">
        <v>26</v>
      </c>
      <c r="F191" s="35">
        <v>17</v>
      </c>
      <c r="G191" s="36">
        <f t="shared" si="58"/>
        <v>43</v>
      </c>
      <c r="H191" s="38">
        <v>21</v>
      </c>
    </row>
    <row r="192" spans="1:8" ht="21" customHeight="1" x14ac:dyDescent="0.4">
      <c r="A192" s="33" t="s">
        <v>113</v>
      </c>
      <c r="B192" s="37">
        <v>30</v>
      </c>
      <c r="C192" s="37">
        <v>30</v>
      </c>
      <c r="D192" s="36">
        <f t="shared" si="57"/>
        <v>60</v>
      </c>
      <c r="E192" s="35">
        <v>85</v>
      </c>
      <c r="F192" s="35">
        <v>22</v>
      </c>
      <c r="G192" s="36">
        <f t="shared" si="58"/>
        <v>107</v>
      </c>
      <c r="H192" s="38">
        <v>64</v>
      </c>
    </row>
    <row r="193" spans="1:8" ht="21" customHeight="1" x14ac:dyDescent="0.4">
      <c r="A193" s="62" t="s">
        <v>190</v>
      </c>
      <c r="B193" s="37">
        <v>15</v>
      </c>
      <c r="C193" s="37">
        <v>15</v>
      </c>
      <c r="D193" s="36">
        <f t="shared" si="57"/>
        <v>30</v>
      </c>
      <c r="E193" s="35">
        <v>18</v>
      </c>
      <c r="F193" s="35">
        <v>2</v>
      </c>
      <c r="G193" s="36">
        <f t="shared" si="58"/>
        <v>20</v>
      </c>
      <c r="H193" s="38">
        <v>10</v>
      </c>
    </row>
    <row r="194" spans="1:8" ht="21" customHeight="1" x14ac:dyDescent="0.4">
      <c r="A194" s="27" t="s">
        <v>39</v>
      </c>
      <c r="B194" s="31">
        <f t="shared" ref="B194:G194" si="59">SUM(B195:B208)</f>
        <v>0</v>
      </c>
      <c r="C194" s="31">
        <f t="shared" si="59"/>
        <v>410</v>
      </c>
      <c r="D194" s="31">
        <f t="shared" si="59"/>
        <v>410</v>
      </c>
      <c r="E194" s="31">
        <f t="shared" si="59"/>
        <v>0</v>
      </c>
      <c r="F194" s="31">
        <f t="shared" si="59"/>
        <v>413</v>
      </c>
      <c r="G194" s="31">
        <f t="shared" si="59"/>
        <v>413</v>
      </c>
      <c r="H194" s="47">
        <f>SUM(H195:H208)</f>
        <v>343</v>
      </c>
    </row>
    <row r="195" spans="1:8" ht="21" customHeight="1" x14ac:dyDescent="0.4">
      <c r="A195" s="33" t="s">
        <v>173</v>
      </c>
      <c r="B195" s="37">
        <v>0</v>
      </c>
      <c r="C195" s="37">
        <v>60</v>
      </c>
      <c r="D195" s="36">
        <f>B195+C195</f>
        <v>60</v>
      </c>
      <c r="E195" s="37">
        <v>0</v>
      </c>
      <c r="F195" s="35">
        <v>43</v>
      </c>
      <c r="G195" s="36">
        <f t="shared" si="58"/>
        <v>43</v>
      </c>
      <c r="H195" s="38">
        <v>38</v>
      </c>
    </row>
    <row r="196" spans="1:8" ht="21" customHeight="1" x14ac:dyDescent="0.4">
      <c r="A196" s="33" t="s">
        <v>188</v>
      </c>
      <c r="B196" s="83">
        <v>0</v>
      </c>
      <c r="C196" s="83">
        <v>20</v>
      </c>
      <c r="D196" s="36">
        <f>B196+C196</f>
        <v>20</v>
      </c>
      <c r="E196" s="83">
        <v>0</v>
      </c>
      <c r="F196" s="88">
        <v>14</v>
      </c>
      <c r="G196" s="36">
        <f t="shared" si="58"/>
        <v>14</v>
      </c>
      <c r="H196" s="84">
        <v>13</v>
      </c>
    </row>
    <row r="197" spans="1:8" ht="21" customHeight="1" x14ac:dyDescent="0.4">
      <c r="A197" s="33" t="s">
        <v>113</v>
      </c>
      <c r="B197" s="83">
        <v>0</v>
      </c>
      <c r="C197" s="83">
        <v>30</v>
      </c>
      <c r="D197" s="36">
        <f>B197+C197</f>
        <v>30</v>
      </c>
      <c r="E197" s="83">
        <v>0</v>
      </c>
      <c r="F197" s="88">
        <v>22</v>
      </c>
      <c r="G197" s="36">
        <f t="shared" si="58"/>
        <v>22</v>
      </c>
      <c r="H197" s="84">
        <v>22</v>
      </c>
    </row>
    <row r="198" spans="1:8" ht="21" customHeight="1" x14ac:dyDescent="0.4">
      <c r="A198" s="33" t="s">
        <v>109</v>
      </c>
      <c r="B198" s="42"/>
      <c r="C198" s="42"/>
      <c r="D198" s="42"/>
      <c r="E198" s="42"/>
      <c r="F198" s="40"/>
      <c r="G198" s="40"/>
      <c r="H198" s="43"/>
    </row>
    <row r="199" spans="1:8" ht="21" customHeight="1" x14ac:dyDescent="0.4">
      <c r="A199" s="33" t="s">
        <v>64</v>
      </c>
      <c r="B199" s="90"/>
      <c r="C199" s="90"/>
      <c r="D199" s="90"/>
      <c r="E199" s="90"/>
      <c r="F199" s="92"/>
      <c r="G199" s="92"/>
      <c r="H199" s="91"/>
    </row>
    <row r="200" spans="1:8" ht="21" customHeight="1" x14ac:dyDescent="0.4">
      <c r="A200" s="33" t="s">
        <v>171</v>
      </c>
      <c r="B200" s="94">
        <v>0</v>
      </c>
      <c r="C200" s="94">
        <v>30</v>
      </c>
      <c r="D200" s="36">
        <f t="shared" ref="D200:D206" si="60">B200+C200</f>
        <v>30</v>
      </c>
      <c r="E200" s="94">
        <v>0</v>
      </c>
      <c r="F200" s="96">
        <v>28</v>
      </c>
      <c r="G200" s="36">
        <f t="shared" ref="G200:G206" si="61">E200+F200</f>
        <v>28</v>
      </c>
      <c r="H200" s="95">
        <v>32</v>
      </c>
    </row>
    <row r="201" spans="1:8" ht="21" customHeight="1" x14ac:dyDescent="0.4">
      <c r="A201" s="33" t="s">
        <v>112</v>
      </c>
      <c r="B201" s="94">
        <v>0</v>
      </c>
      <c r="C201" s="94">
        <v>30</v>
      </c>
      <c r="D201" s="36">
        <f t="shared" si="60"/>
        <v>30</v>
      </c>
      <c r="E201" s="94">
        <v>0</v>
      </c>
      <c r="F201" s="96">
        <v>0</v>
      </c>
      <c r="G201" s="36">
        <f t="shared" si="61"/>
        <v>0</v>
      </c>
      <c r="H201" s="95">
        <v>0</v>
      </c>
    </row>
    <row r="202" spans="1:8" ht="21" customHeight="1" x14ac:dyDescent="0.4">
      <c r="A202" s="33" t="s">
        <v>184</v>
      </c>
      <c r="B202" s="90">
        <v>0</v>
      </c>
      <c r="C202" s="90"/>
      <c r="D202" s="41">
        <f t="shared" si="60"/>
        <v>0</v>
      </c>
      <c r="E202" s="90">
        <v>0</v>
      </c>
      <c r="F202" s="92"/>
      <c r="G202" s="41">
        <f t="shared" si="61"/>
        <v>0</v>
      </c>
      <c r="H202" s="91"/>
    </row>
    <row r="203" spans="1:8" ht="21" customHeight="1" x14ac:dyDescent="0.4">
      <c r="A203" s="33" t="s">
        <v>172</v>
      </c>
      <c r="B203" s="94">
        <v>0</v>
      </c>
      <c r="C203" s="94">
        <v>30</v>
      </c>
      <c r="D203" s="36">
        <f t="shared" si="60"/>
        <v>30</v>
      </c>
      <c r="E203" s="94">
        <v>0</v>
      </c>
      <c r="F203" s="96">
        <v>47</v>
      </c>
      <c r="G203" s="36">
        <f t="shared" si="61"/>
        <v>47</v>
      </c>
      <c r="H203" s="95">
        <v>40</v>
      </c>
    </row>
    <row r="204" spans="1:8" ht="21" customHeight="1" x14ac:dyDescent="0.4">
      <c r="A204" s="33" t="s">
        <v>191</v>
      </c>
      <c r="B204" s="90">
        <v>0</v>
      </c>
      <c r="C204" s="90"/>
      <c r="D204" s="41">
        <f t="shared" si="60"/>
        <v>0</v>
      </c>
      <c r="E204" s="90">
        <v>0</v>
      </c>
      <c r="F204" s="92"/>
      <c r="G204" s="41">
        <f t="shared" si="61"/>
        <v>0</v>
      </c>
      <c r="H204" s="91"/>
    </row>
    <row r="205" spans="1:8" ht="21" customHeight="1" x14ac:dyDescent="0.4">
      <c r="A205" s="33" t="s">
        <v>114</v>
      </c>
      <c r="B205" s="94">
        <v>0</v>
      </c>
      <c r="C205" s="94">
        <v>150</v>
      </c>
      <c r="D205" s="36">
        <f t="shared" si="60"/>
        <v>150</v>
      </c>
      <c r="E205" s="94">
        <v>0</v>
      </c>
      <c r="F205" s="96">
        <v>210</v>
      </c>
      <c r="G205" s="36">
        <f t="shared" si="61"/>
        <v>210</v>
      </c>
      <c r="H205" s="95">
        <v>158</v>
      </c>
    </row>
    <row r="206" spans="1:8" ht="21" customHeight="1" x14ac:dyDescent="0.4">
      <c r="A206" s="33" t="s">
        <v>63</v>
      </c>
      <c r="B206" s="94">
        <v>0</v>
      </c>
      <c r="C206" s="94">
        <v>60</v>
      </c>
      <c r="D206" s="36">
        <f t="shared" si="60"/>
        <v>60</v>
      </c>
      <c r="E206" s="94">
        <v>0</v>
      </c>
      <c r="F206" s="96">
        <v>49</v>
      </c>
      <c r="G206" s="36">
        <f t="shared" si="61"/>
        <v>49</v>
      </c>
      <c r="H206" s="95">
        <v>40</v>
      </c>
    </row>
    <row r="207" spans="1:8" ht="21" customHeight="1" x14ac:dyDescent="0.4">
      <c r="A207" s="33" t="s">
        <v>110</v>
      </c>
      <c r="B207" s="42"/>
      <c r="C207" s="42"/>
      <c r="D207" s="42"/>
      <c r="E207" s="40"/>
      <c r="F207" s="40"/>
      <c r="G207" s="40"/>
      <c r="H207" s="43"/>
    </row>
    <row r="208" spans="1:8" ht="21" customHeight="1" x14ac:dyDescent="0.4">
      <c r="A208" s="33" t="s">
        <v>62</v>
      </c>
      <c r="B208" s="42"/>
      <c r="C208" s="42"/>
      <c r="D208" s="42"/>
      <c r="E208" s="40"/>
      <c r="F208" s="40"/>
      <c r="G208" s="40"/>
      <c r="H208" s="43"/>
    </row>
    <row r="209" spans="1:8" ht="21" customHeight="1" x14ac:dyDescent="0.4">
      <c r="A209" s="98" t="s">
        <v>31</v>
      </c>
      <c r="B209" s="100">
        <f t="shared" ref="B209:H209" si="62">B210+B217</f>
        <v>90</v>
      </c>
      <c r="C209" s="100">
        <f t="shared" si="62"/>
        <v>145</v>
      </c>
      <c r="D209" s="100">
        <f t="shared" si="62"/>
        <v>235</v>
      </c>
      <c r="E209" s="100">
        <f t="shared" si="62"/>
        <v>84</v>
      </c>
      <c r="F209" s="100">
        <f t="shared" si="62"/>
        <v>152</v>
      </c>
      <c r="G209" s="100">
        <f t="shared" si="62"/>
        <v>236</v>
      </c>
      <c r="H209" s="101">
        <f t="shared" si="62"/>
        <v>138</v>
      </c>
    </row>
    <row r="210" spans="1:8" ht="21" customHeight="1" x14ac:dyDescent="0.4">
      <c r="A210" s="27" t="s">
        <v>38</v>
      </c>
      <c r="B210" s="31">
        <f t="shared" ref="B210:H210" si="63">SUM(B211:B216)</f>
        <v>90</v>
      </c>
      <c r="C210" s="31">
        <f t="shared" si="63"/>
        <v>50</v>
      </c>
      <c r="D210" s="31">
        <f t="shared" si="63"/>
        <v>140</v>
      </c>
      <c r="E210" s="31">
        <f t="shared" si="63"/>
        <v>84</v>
      </c>
      <c r="F210" s="31">
        <f t="shared" si="63"/>
        <v>56</v>
      </c>
      <c r="G210" s="31">
        <f t="shared" si="63"/>
        <v>140</v>
      </c>
      <c r="H210" s="47">
        <f t="shared" si="63"/>
        <v>99</v>
      </c>
    </row>
    <row r="211" spans="1:8" ht="21" customHeight="1" x14ac:dyDescent="0.4">
      <c r="A211" s="33" t="s">
        <v>173</v>
      </c>
      <c r="B211" s="103">
        <v>20</v>
      </c>
      <c r="C211" s="103">
        <v>10</v>
      </c>
      <c r="D211" s="36">
        <f t="shared" ref="D211:D216" si="64">B211+C211</f>
        <v>30</v>
      </c>
      <c r="E211" s="105">
        <v>36</v>
      </c>
      <c r="F211" s="105">
        <v>6</v>
      </c>
      <c r="G211" s="36">
        <f t="shared" ref="G211:G216" si="65">E211+F211</f>
        <v>42</v>
      </c>
      <c r="H211" s="104">
        <v>24</v>
      </c>
    </row>
    <row r="212" spans="1:8" ht="21" customHeight="1" x14ac:dyDescent="0.4">
      <c r="A212" s="33" t="s">
        <v>110</v>
      </c>
      <c r="B212" s="107"/>
      <c r="C212" s="107"/>
      <c r="D212" s="41"/>
      <c r="E212" s="116"/>
      <c r="F212" s="116"/>
      <c r="G212" s="41"/>
      <c r="H212" s="108"/>
    </row>
    <row r="213" spans="1:8" ht="21" customHeight="1" x14ac:dyDescent="0.4">
      <c r="A213" s="33" t="s">
        <v>114</v>
      </c>
      <c r="B213" s="103">
        <v>20</v>
      </c>
      <c r="C213" s="103">
        <v>10</v>
      </c>
      <c r="D213" s="36">
        <f t="shared" si="64"/>
        <v>30</v>
      </c>
      <c r="E213" s="105">
        <v>14</v>
      </c>
      <c r="F213" s="105">
        <v>5</v>
      </c>
      <c r="G213" s="36">
        <f t="shared" si="65"/>
        <v>19</v>
      </c>
      <c r="H213" s="104">
        <v>10</v>
      </c>
    </row>
    <row r="214" spans="1:8" ht="21" customHeight="1" x14ac:dyDescent="0.4">
      <c r="A214" s="33" t="s">
        <v>115</v>
      </c>
      <c r="B214" s="103">
        <v>20</v>
      </c>
      <c r="C214" s="103">
        <v>10</v>
      </c>
      <c r="D214" s="36">
        <f t="shared" si="64"/>
        <v>30</v>
      </c>
      <c r="E214" s="105">
        <v>15</v>
      </c>
      <c r="F214" s="105">
        <v>2</v>
      </c>
      <c r="G214" s="36">
        <f t="shared" si="65"/>
        <v>17</v>
      </c>
      <c r="H214" s="104">
        <v>10</v>
      </c>
    </row>
    <row r="215" spans="1:8" ht="21" customHeight="1" x14ac:dyDescent="0.4">
      <c r="A215" s="33" t="s">
        <v>116</v>
      </c>
      <c r="B215" s="103">
        <v>20</v>
      </c>
      <c r="C215" s="103">
        <v>10</v>
      </c>
      <c r="D215" s="36">
        <f t="shared" si="64"/>
        <v>30</v>
      </c>
      <c r="E215" s="105">
        <v>8</v>
      </c>
      <c r="F215" s="105">
        <v>28</v>
      </c>
      <c r="G215" s="36">
        <f t="shared" si="65"/>
        <v>36</v>
      </c>
      <c r="H215" s="104">
        <v>41</v>
      </c>
    </row>
    <row r="216" spans="1:8" ht="21" customHeight="1" x14ac:dyDescent="0.4">
      <c r="A216" s="33" t="s">
        <v>117</v>
      </c>
      <c r="B216" s="103">
        <v>10</v>
      </c>
      <c r="C216" s="103">
        <v>10</v>
      </c>
      <c r="D216" s="36">
        <f t="shared" si="64"/>
        <v>20</v>
      </c>
      <c r="E216" s="105">
        <v>11</v>
      </c>
      <c r="F216" s="105">
        <v>15</v>
      </c>
      <c r="G216" s="36">
        <f t="shared" si="65"/>
        <v>26</v>
      </c>
      <c r="H216" s="104">
        <v>14</v>
      </c>
    </row>
    <row r="217" spans="1:8" ht="21" customHeight="1" x14ac:dyDescent="0.4">
      <c r="A217" s="27" t="s">
        <v>39</v>
      </c>
      <c r="B217" s="31">
        <f t="shared" ref="B217:G217" si="66">SUM(B218:B223)</f>
        <v>0</v>
      </c>
      <c r="C217" s="31">
        <f t="shared" si="66"/>
        <v>95</v>
      </c>
      <c r="D217" s="31">
        <f t="shared" si="66"/>
        <v>95</v>
      </c>
      <c r="E217" s="31">
        <f t="shared" si="66"/>
        <v>0</v>
      </c>
      <c r="F217" s="31">
        <f t="shared" si="66"/>
        <v>96</v>
      </c>
      <c r="G217" s="31">
        <f t="shared" si="66"/>
        <v>96</v>
      </c>
      <c r="H217" s="47">
        <f>SUM(H218:H223)</f>
        <v>39</v>
      </c>
    </row>
    <row r="218" spans="1:8" ht="21" customHeight="1" x14ac:dyDescent="0.4">
      <c r="A218" s="33" t="s">
        <v>174</v>
      </c>
      <c r="B218" s="103">
        <v>0</v>
      </c>
      <c r="C218" s="103">
        <v>30</v>
      </c>
      <c r="D218" s="36">
        <f t="shared" ref="D218:D223" si="67">B218+C218</f>
        <v>30</v>
      </c>
      <c r="E218" s="103">
        <v>0</v>
      </c>
      <c r="F218" s="105">
        <v>11</v>
      </c>
      <c r="G218" s="36">
        <f t="shared" ref="G218:G223" si="68">E218+F218</f>
        <v>11</v>
      </c>
      <c r="H218" s="104">
        <v>7</v>
      </c>
    </row>
    <row r="219" spans="1:8" ht="21" customHeight="1" x14ac:dyDescent="0.4">
      <c r="A219" s="33" t="s">
        <v>114</v>
      </c>
      <c r="B219" s="110">
        <v>0</v>
      </c>
      <c r="C219" s="110">
        <v>30</v>
      </c>
      <c r="D219" s="36">
        <f t="shared" si="67"/>
        <v>30</v>
      </c>
      <c r="E219" s="110">
        <v>0</v>
      </c>
      <c r="F219" s="112">
        <v>38</v>
      </c>
      <c r="G219" s="36">
        <f t="shared" si="68"/>
        <v>38</v>
      </c>
      <c r="H219" s="111">
        <v>19</v>
      </c>
    </row>
    <row r="220" spans="1:8" ht="21" customHeight="1" x14ac:dyDescent="0.4">
      <c r="A220" s="33" t="s">
        <v>110</v>
      </c>
      <c r="B220" s="107">
        <v>0</v>
      </c>
      <c r="C220" s="107"/>
      <c r="D220" s="41">
        <f t="shared" si="67"/>
        <v>0</v>
      </c>
      <c r="E220" s="107">
        <v>0</v>
      </c>
      <c r="F220" s="116"/>
      <c r="G220" s="41">
        <f t="shared" si="68"/>
        <v>0</v>
      </c>
      <c r="H220" s="108"/>
    </row>
    <row r="221" spans="1:8" ht="21" customHeight="1" x14ac:dyDescent="0.4">
      <c r="A221" s="33" t="s">
        <v>115</v>
      </c>
      <c r="B221" s="110">
        <v>0</v>
      </c>
      <c r="C221" s="110">
        <v>30</v>
      </c>
      <c r="D221" s="36">
        <f t="shared" si="67"/>
        <v>30</v>
      </c>
      <c r="E221" s="110">
        <v>0</v>
      </c>
      <c r="F221" s="112">
        <v>26</v>
      </c>
      <c r="G221" s="36">
        <f t="shared" si="68"/>
        <v>26</v>
      </c>
      <c r="H221" s="111">
        <v>13</v>
      </c>
    </row>
    <row r="222" spans="1:8" ht="21" customHeight="1" x14ac:dyDescent="0.4">
      <c r="A222" s="33" t="s">
        <v>57</v>
      </c>
      <c r="B222" s="110">
        <v>0</v>
      </c>
      <c r="C222" s="110">
        <v>5</v>
      </c>
      <c r="D222" s="36">
        <f t="shared" si="67"/>
        <v>5</v>
      </c>
      <c r="E222" s="110">
        <v>0</v>
      </c>
      <c r="F222" s="112">
        <v>21</v>
      </c>
      <c r="G222" s="36">
        <f t="shared" si="68"/>
        <v>21</v>
      </c>
      <c r="H222" s="111">
        <v>0</v>
      </c>
    </row>
    <row r="223" spans="1:8" ht="21" customHeight="1" x14ac:dyDescent="0.4">
      <c r="A223" s="33" t="s">
        <v>117</v>
      </c>
      <c r="B223" s="107">
        <v>0</v>
      </c>
      <c r="C223" s="107"/>
      <c r="D223" s="41">
        <f t="shared" si="67"/>
        <v>0</v>
      </c>
      <c r="E223" s="107">
        <v>0</v>
      </c>
      <c r="F223" s="116"/>
      <c r="G223" s="41">
        <f t="shared" si="68"/>
        <v>0</v>
      </c>
      <c r="H223" s="108"/>
    </row>
    <row r="224" spans="1:8" ht="21" customHeight="1" x14ac:dyDescent="0.4">
      <c r="A224" s="18" t="s">
        <v>32</v>
      </c>
      <c r="B224" s="114">
        <f t="shared" ref="B224:H224" si="69">B225+B252</f>
        <v>180</v>
      </c>
      <c r="C224" s="114">
        <f t="shared" si="69"/>
        <v>90</v>
      </c>
      <c r="D224" s="114">
        <f t="shared" si="69"/>
        <v>270</v>
      </c>
      <c r="E224" s="114">
        <f t="shared" si="69"/>
        <v>214</v>
      </c>
      <c r="F224" s="114">
        <f t="shared" si="69"/>
        <v>44</v>
      </c>
      <c r="G224" s="114">
        <f t="shared" si="69"/>
        <v>258</v>
      </c>
      <c r="H224" s="115">
        <f t="shared" si="69"/>
        <v>132</v>
      </c>
    </row>
    <row r="225" spans="1:8" ht="21" customHeight="1" x14ac:dyDescent="0.4">
      <c r="A225" s="22" t="s">
        <v>9</v>
      </c>
      <c r="B225" s="25">
        <f t="shared" ref="B225:H225" si="70">B226+B246</f>
        <v>180</v>
      </c>
      <c r="C225" s="25">
        <f t="shared" si="70"/>
        <v>90</v>
      </c>
      <c r="D225" s="25">
        <f t="shared" si="70"/>
        <v>270</v>
      </c>
      <c r="E225" s="25">
        <f t="shared" si="70"/>
        <v>214</v>
      </c>
      <c r="F225" s="25">
        <f t="shared" si="70"/>
        <v>44</v>
      </c>
      <c r="G225" s="25">
        <f t="shared" si="70"/>
        <v>258</v>
      </c>
      <c r="H225" s="26">
        <f t="shared" si="70"/>
        <v>132</v>
      </c>
    </row>
    <row r="226" spans="1:8" ht="21" customHeight="1" x14ac:dyDescent="0.4">
      <c r="A226" s="27" t="s">
        <v>38</v>
      </c>
      <c r="B226" s="31">
        <f t="shared" ref="B226:H226" si="71">SUM(B227:B245)</f>
        <v>180</v>
      </c>
      <c r="C226" s="31">
        <f t="shared" si="71"/>
        <v>30</v>
      </c>
      <c r="D226" s="31">
        <f t="shared" si="71"/>
        <v>210</v>
      </c>
      <c r="E226" s="31">
        <f t="shared" si="71"/>
        <v>214</v>
      </c>
      <c r="F226" s="31">
        <f t="shared" si="71"/>
        <v>6</v>
      </c>
      <c r="G226" s="31">
        <f t="shared" si="71"/>
        <v>220</v>
      </c>
      <c r="H226" s="47">
        <f t="shared" si="71"/>
        <v>102</v>
      </c>
    </row>
    <row r="227" spans="1:8" ht="21" customHeight="1" x14ac:dyDescent="0.4">
      <c r="A227" s="33" t="s">
        <v>118</v>
      </c>
      <c r="B227" s="107"/>
      <c r="C227" s="107"/>
      <c r="D227" s="107"/>
      <c r="E227" s="116"/>
      <c r="F227" s="116"/>
      <c r="G227" s="116"/>
      <c r="H227" s="108"/>
    </row>
    <row r="228" spans="1:8" ht="21" customHeight="1" x14ac:dyDescent="0.4">
      <c r="A228" s="33" t="s">
        <v>119</v>
      </c>
      <c r="B228" s="107"/>
      <c r="C228" s="107"/>
      <c r="D228" s="107"/>
      <c r="E228" s="116"/>
      <c r="F228" s="116"/>
      <c r="G228" s="116"/>
      <c r="H228" s="108"/>
    </row>
    <row r="229" spans="1:8" ht="21" customHeight="1" x14ac:dyDescent="0.4">
      <c r="A229" s="33" t="s">
        <v>120</v>
      </c>
      <c r="B229" s="107"/>
      <c r="C229" s="107"/>
      <c r="D229" s="107"/>
      <c r="E229" s="116"/>
      <c r="F229" s="116"/>
      <c r="G229" s="116"/>
      <c r="H229" s="108"/>
    </row>
    <row r="230" spans="1:8" ht="21" customHeight="1" x14ac:dyDescent="0.4">
      <c r="A230" s="33" t="s">
        <v>121</v>
      </c>
      <c r="B230" s="103">
        <v>30</v>
      </c>
      <c r="C230" s="103">
        <v>5</v>
      </c>
      <c r="D230" s="36">
        <f t="shared" ref="D230:D235" si="72">B230+C230</f>
        <v>35</v>
      </c>
      <c r="E230" s="105">
        <v>27</v>
      </c>
      <c r="F230" s="105">
        <v>1</v>
      </c>
      <c r="G230" s="36">
        <f t="shared" ref="G230:G235" si="73">E230+F230</f>
        <v>28</v>
      </c>
      <c r="H230" s="104">
        <v>13</v>
      </c>
    </row>
    <row r="231" spans="1:8" ht="21" customHeight="1" x14ac:dyDescent="0.4">
      <c r="A231" s="33" t="s">
        <v>122</v>
      </c>
      <c r="B231" s="103">
        <v>30</v>
      </c>
      <c r="C231" s="103">
        <v>5</v>
      </c>
      <c r="D231" s="36">
        <f t="shared" si="72"/>
        <v>35</v>
      </c>
      <c r="E231" s="105">
        <v>24</v>
      </c>
      <c r="F231" s="105">
        <v>4</v>
      </c>
      <c r="G231" s="36">
        <f t="shared" si="73"/>
        <v>28</v>
      </c>
      <c r="H231" s="104">
        <v>17</v>
      </c>
    </row>
    <row r="232" spans="1:8" ht="21" customHeight="1" x14ac:dyDescent="0.4">
      <c r="A232" s="33" t="s">
        <v>163</v>
      </c>
      <c r="B232" s="103">
        <v>30</v>
      </c>
      <c r="C232" s="103">
        <v>5</v>
      </c>
      <c r="D232" s="36">
        <f t="shared" si="72"/>
        <v>35</v>
      </c>
      <c r="E232" s="105">
        <v>37</v>
      </c>
      <c r="F232" s="105">
        <v>1</v>
      </c>
      <c r="G232" s="36">
        <f t="shared" si="73"/>
        <v>38</v>
      </c>
      <c r="H232" s="104">
        <v>21</v>
      </c>
    </row>
    <row r="233" spans="1:8" ht="21" customHeight="1" x14ac:dyDescent="0.4">
      <c r="A233" s="33" t="s">
        <v>123</v>
      </c>
      <c r="B233" s="103">
        <v>30</v>
      </c>
      <c r="C233" s="103">
        <v>5</v>
      </c>
      <c r="D233" s="36">
        <f t="shared" si="72"/>
        <v>35</v>
      </c>
      <c r="E233" s="105">
        <v>57</v>
      </c>
      <c r="F233" s="105">
        <v>0</v>
      </c>
      <c r="G233" s="36">
        <f t="shared" si="73"/>
        <v>57</v>
      </c>
      <c r="H233" s="104">
        <v>11</v>
      </c>
    </row>
    <row r="234" spans="1:8" ht="21" customHeight="1" x14ac:dyDescent="0.4">
      <c r="A234" s="33" t="s">
        <v>175</v>
      </c>
      <c r="B234" s="103">
        <v>30</v>
      </c>
      <c r="C234" s="103">
        <v>5</v>
      </c>
      <c r="D234" s="36">
        <f t="shared" si="72"/>
        <v>35</v>
      </c>
      <c r="E234" s="105">
        <v>57</v>
      </c>
      <c r="F234" s="105">
        <v>0</v>
      </c>
      <c r="G234" s="36">
        <f t="shared" si="73"/>
        <v>57</v>
      </c>
      <c r="H234" s="104">
        <v>34</v>
      </c>
    </row>
    <row r="235" spans="1:8" ht="21" customHeight="1" x14ac:dyDescent="0.4">
      <c r="A235" s="33" t="s">
        <v>176</v>
      </c>
      <c r="B235" s="103">
        <v>30</v>
      </c>
      <c r="C235" s="103">
        <v>5</v>
      </c>
      <c r="D235" s="36">
        <f t="shared" si="72"/>
        <v>35</v>
      </c>
      <c r="E235" s="105">
        <v>12</v>
      </c>
      <c r="F235" s="105">
        <v>0</v>
      </c>
      <c r="G235" s="36">
        <f t="shared" si="73"/>
        <v>12</v>
      </c>
      <c r="H235" s="104">
        <v>6</v>
      </c>
    </row>
    <row r="236" spans="1:8" ht="21" customHeight="1" x14ac:dyDescent="0.4">
      <c r="A236" s="33" t="s">
        <v>124</v>
      </c>
      <c r="B236" s="107"/>
      <c r="C236" s="107"/>
      <c r="D236" s="107"/>
      <c r="E236" s="116"/>
      <c r="F236" s="116"/>
      <c r="G236" s="116"/>
      <c r="H236" s="108"/>
    </row>
    <row r="237" spans="1:8" ht="21" customHeight="1" x14ac:dyDescent="0.4">
      <c r="A237" s="33" t="s">
        <v>33</v>
      </c>
      <c r="B237" s="107"/>
      <c r="C237" s="107"/>
      <c r="D237" s="107"/>
      <c r="E237" s="116"/>
      <c r="F237" s="116"/>
      <c r="G237" s="116"/>
      <c r="H237" s="108"/>
    </row>
    <row r="238" spans="1:8" ht="21" customHeight="1" x14ac:dyDescent="0.4">
      <c r="A238" s="33" t="s">
        <v>125</v>
      </c>
      <c r="B238" s="107"/>
      <c r="C238" s="107"/>
      <c r="D238" s="107"/>
      <c r="E238" s="116"/>
      <c r="F238" s="116"/>
      <c r="G238" s="116"/>
      <c r="H238" s="108"/>
    </row>
    <row r="239" spans="1:8" ht="21" customHeight="1" x14ac:dyDescent="0.4">
      <c r="A239" s="33" t="s">
        <v>126</v>
      </c>
      <c r="B239" s="107"/>
      <c r="C239" s="107"/>
      <c r="D239" s="107"/>
      <c r="E239" s="116"/>
      <c r="F239" s="116"/>
      <c r="G239" s="116"/>
      <c r="H239" s="108"/>
    </row>
    <row r="240" spans="1:8" ht="21" customHeight="1" x14ac:dyDescent="0.4">
      <c r="A240" s="33" t="s">
        <v>127</v>
      </c>
      <c r="B240" s="107"/>
      <c r="C240" s="107"/>
      <c r="D240" s="107"/>
      <c r="E240" s="116"/>
      <c r="F240" s="116"/>
      <c r="G240" s="116"/>
      <c r="H240" s="108"/>
    </row>
    <row r="241" spans="1:8" ht="21" customHeight="1" x14ac:dyDescent="0.4">
      <c r="A241" s="33" t="s">
        <v>128</v>
      </c>
      <c r="B241" s="107"/>
      <c r="C241" s="107"/>
      <c r="D241" s="107"/>
      <c r="E241" s="116"/>
      <c r="F241" s="116"/>
      <c r="G241" s="116"/>
      <c r="H241" s="108"/>
    </row>
    <row r="242" spans="1:8" ht="21" customHeight="1" x14ac:dyDescent="0.4">
      <c r="A242" s="33" t="s">
        <v>129</v>
      </c>
      <c r="B242" s="107"/>
      <c r="C242" s="107"/>
      <c r="D242" s="107"/>
      <c r="E242" s="116"/>
      <c r="F242" s="116"/>
      <c r="G242" s="116"/>
      <c r="H242" s="108"/>
    </row>
    <row r="243" spans="1:8" ht="21" customHeight="1" x14ac:dyDescent="0.4">
      <c r="A243" s="33" t="s">
        <v>130</v>
      </c>
      <c r="B243" s="107"/>
      <c r="C243" s="107"/>
      <c r="D243" s="107"/>
      <c r="E243" s="116"/>
      <c r="F243" s="116"/>
      <c r="G243" s="116"/>
      <c r="H243" s="108"/>
    </row>
    <row r="244" spans="1:8" ht="21" customHeight="1" x14ac:dyDescent="0.4">
      <c r="A244" s="33" t="s">
        <v>45</v>
      </c>
      <c r="B244" s="107"/>
      <c r="C244" s="107"/>
      <c r="D244" s="107"/>
      <c r="E244" s="116"/>
      <c r="F244" s="116"/>
      <c r="G244" s="116"/>
      <c r="H244" s="108"/>
    </row>
    <row r="245" spans="1:8" ht="21" customHeight="1" x14ac:dyDescent="0.4">
      <c r="A245" s="33" t="s">
        <v>103</v>
      </c>
      <c r="B245" s="107"/>
      <c r="C245" s="107"/>
      <c r="D245" s="107"/>
      <c r="E245" s="116"/>
      <c r="F245" s="116"/>
      <c r="G245" s="116"/>
      <c r="H245" s="108"/>
    </row>
    <row r="246" spans="1:8" ht="21" customHeight="1" x14ac:dyDescent="0.4">
      <c r="A246" s="27" t="s">
        <v>39</v>
      </c>
      <c r="B246" s="31">
        <f t="shared" ref="B246:G246" si="74">SUM(B247:B251)</f>
        <v>0</v>
      </c>
      <c r="C246" s="31">
        <f t="shared" si="74"/>
        <v>60</v>
      </c>
      <c r="D246" s="31">
        <f t="shared" si="74"/>
        <v>60</v>
      </c>
      <c r="E246" s="31">
        <f t="shared" si="74"/>
        <v>0</v>
      </c>
      <c r="F246" s="31">
        <f t="shared" si="74"/>
        <v>38</v>
      </c>
      <c r="G246" s="31">
        <f t="shared" si="74"/>
        <v>38</v>
      </c>
      <c r="H246" s="47">
        <f>SUM(H247:H251)</f>
        <v>30</v>
      </c>
    </row>
    <row r="247" spans="1:8" ht="21" customHeight="1" x14ac:dyDescent="0.4">
      <c r="A247" s="33" t="s">
        <v>131</v>
      </c>
      <c r="B247" s="103">
        <v>0</v>
      </c>
      <c r="C247" s="103">
        <v>30</v>
      </c>
      <c r="D247" s="36">
        <f>B247+C247</f>
        <v>30</v>
      </c>
      <c r="E247" s="105">
        <v>0</v>
      </c>
      <c r="F247" s="105">
        <v>36</v>
      </c>
      <c r="G247" s="36">
        <f>E247+F247</f>
        <v>36</v>
      </c>
      <c r="H247" s="104">
        <v>28</v>
      </c>
    </row>
    <row r="248" spans="1:8" ht="21" customHeight="1" x14ac:dyDescent="0.4">
      <c r="A248" s="33" t="s">
        <v>122</v>
      </c>
      <c r="B248" s="107"/>
      <c r="C248" s="107"/>
      <c r="D248" s="107"/>
      <c r="E248" s="116"/>
      <c r="F248" s="116"/>
      <c r="G248" s="116"/>
      <c r="H248" s="108"/>
    </row>
    <row r="249" spans="1:8" ht="21" customHeight="1" x14ac:dyDescent="0.4">
      <c r="A249" s="33" t="s">
        <v>132</v>
      </c>
      <c r="B249" s="110">
        <v>0</v>
      </c>
      <c r="C249" s="110">
        <v>30</v>
      </c>
      <c r="D249" s="36">
        <f>B249+C249</f>
        <v>30</v>
      </c>
      <c r="E249" s="112">
        <v>0</v>
      </c>
      <c r="F249" s="112">
        <v>2</v>
      </c>
      <c r="G249" s="36">
        <f>E249+F249</f>
        <v>2</v>
      </c>
      <c r="H249" s="111">
        <v>2</v>
      </c>
    </row>
    <row r="250" spans="1:8" ht="21" customHeight="1" x14ac:dyDescent="0.4">
      <c r="A250" s="33" t="s">
        <v>108</v>
      </c>
      <c r="B250" s="107"/>
      <c r="C250" s="107"/>
      <c r="D250" s="107"/>
      <c r="E250" s="116"/>
      <c r="F250" s="116"/>
      <c r="G250" s="116"/>
      <c r="H250" s="108"/>
    </row>
    <row r="251" spans="1:8" ht="21" customHeight="1" x14ac:dyDescent="0.4">
      <c r="A251" s="33" t="s">
        <v>133</v>
      </c>
      <c r="B251" s="107"/>
      <c r="C251" s="107"/>
      <c r="D251" s="107"/>
      <c r="E251" s="116"/>
      <c r="F251" s="116"/>
      <c r="G251" s="116"/>
      <c r="H251" s="108"/>
    </row>
    <row r="252" spans="1:8" ht="21" customHeight="1" x14ac:dyDescent="0.4">
      <c r="A252" s="22" t="s">
        <v>10</v>
      </c>
      <c r="B252" s="100">
        <f t="shared" ref="B252:G252" si="75">SUM(B253:B255)</f>
        <v>0</v>
      </c>
      <c r="C252" s="100">
        <f t="shared" si="75"/>
        <v>0</v>
      </c>
      <c r="D252" s="100">
        <f t="shared" si="75"/>
        <v>0</v>
      </c>
      <c r="E252" s="100">
        <f t="shared" si="75"/>
        <v>0</v>
      </c>
      <c r="F252" s="100">
        <f t="shared" si="75"/>
        <v>0</v>
      </c>
      <c r="G252" s="100">
        <f t="shared" si="75"/>
        <v>0</v>
      </c>
      <c r="H252" s="101">
        <f>SUM(H253:H255)</f>
        <v>0</v>
      </c>
    </row>
    <row r="253" spans="1:8" ht="21" customHeight="1" x14ac:dyDescent="0.4">
      <c r="A253" s="70" t="s">
        <v>34</v>
      </c>
      <c r="B253" s="100"/>
      <c r="C253" s="100"/>
      <c r="D253" s="56">
        <f>B253+C253</f>
        <v>0</v>
      </c>
      <c r="E253" s="125">
        <v>0</v>
      </c>
      <c r="F253" s="125">
        <v>0</v>
      </c>
      <c r="G253" s="56">
        <f>E253+F253</f>
        <v>0</v>
      </c>
      <c r="H253" s="115">
        <v>0</v>
      </c>
    </row>
    <row r="254" spans="1:8" ht="21" customHeight="1" x14ac:dyDescent="0.4">
      <c r="A254" s="70" t="s">
        <v>35</v>
      </c>
      <c r="B254" s="100"/>
      <c r="C254" s="100"/>
      <c r="D254" s="56">
        <f>B254+C254</f>
        <v>0</v>
      </c>
      <c r="E254" s="125">
        <v>0</v>
      </c>
      <c r="F254" s="125">
        <v>0</v>
      </c>
      <c r="G254" s="56">
        <f>E254+F254</f>
        <v>0</v>
      </c>
      <c r="H254" s="115">
        <v>0</v>
      </c>
    </row>
    <row r="255" spans="1:8" ht="21" customHeight="1" x14ac:dyDescent="0.4">
      <c r="A255" s="70" t="s">
        <v>36</v>
      </c>
      <c r="B255" s="100"/>
      <c r="C255" s="100"/>
      <c r="D255" s="56">
        <f>B255+C255</f>
        <v>0</v>
      </c>
      <c r="E255" s="125">
        <v>0</v>
      </c>
      <c r="F255" s="125">
        <v>0</v>
      </c>
      <c r="G255" s="56">
        <f>E255+F255</f>
        <v>0</v>
      </c>
      <c r="H255" s="115">
        <v>0</v>
      </c>
    </row>
    <row r="256" spans="1:8" ht="21" customHeight="1" x14ac:dyDescent="0.4">
      <c r="A256" s="120" t="s">
        <v>37</v>
      </c>
      <c r="B256" s="114">
        <f t="shared" ref="B256:H256" si="76">B257+B266</f>
        <v>145</v>
      </c>
      <c r="C256" s="114">
        <f t="shared" si="76"/>
        <v>165</v>
      </c>
      <c r="D256" s="114">
        <f t="shared" si="76"/>
        <v>310</v>
      </c>
      <c r="E256" s="114">
        <f t="shared" si="76"/>
        <v>143</v>
      </c>
      <c r="F256" s="114">
        <f t="shared" si="76"/>
        <v>134</v>
      </c>
      <c r="G256" s="114">
        <f t="shared" si="76"/>
        <v>277</v>
      </c>
      <c r="H256" s="115">
        <f t="shared" si="76"/>
        <v>169</v>
      </c>
    </row>
    <row r="257" spans="1:8" ht="21" customHeight="1" x14ac:dyDescent="0.4">
      <c r="A257" s="121" t="s">
        <v>38</v>
      </c>
      <c r="B257" s="31">
        <f>SUM(B258:B265)</f>
        <v>145</v>
      </c>
      <c r="C257" s="31">
        <f t="shared" ref="C257:H257" si="77">SUM(C258:C265)</f>
        <v>65</v>
      </c>
      <c r="D257" s="31">
        <f t="shared" si="77"/>
        <v>210</v>
      </c>
      <c r="E257" s="31">
        <f t="shared" si="77"/>
        <v>143</v>
      </c>
      <c r="F257" s="31">
        <f t="shared" si="77"/>
        <v>27</v>
      </c>
      <c r="G257" s="31">
        <f t="shared" si="77"/>
        <v>170</v>
      </c>
      <c r="H257" s="31">
        <f t="shared" si="77"/>
        <v>86</v>
      </c>
    </row>
    <row r="258" spans="1:8" ht="21" customHeight="1" x14ac:dyDescent="0.4">
      <c r="A258" s="62" t="s">
        <v>70</v>
      </c>
      <c r="B258" s="107"/>
      <c r="C258" s="107"/>
      <c r="D258" s="107"/>
      <c r="E258" s="116"/>
      <c r="F258" s="116"/>
      <c r="G258" s="116"/>
      <c r="H258" s="108"/>
    </row>
    <row r="259" spans="1:8" ht="21" customHeight="1" x14ac:dyDescent="0.4">
      <c r="A259" s="33" t="s">
        <v>115</v>
      </c>
      <c r="B259" s="100"/>
      <c r="C259" s="100"/>
      <c r="D259" s="56">
        <f>B259+C259</f>
        <v>0</v>
      </c>
      <c r="E259" s="125"/>
      <c r="F259" s="125"/>
      <c r="G259" s="56">
        <f>E259+F259</f>
        <v>0</v>
      </c>
      <c r="H259" s="115"/>
    </row>
    <row r="260" spans="1:8" ht="21" customHeight="1" x14ac:dyDescent="0.4">
      <c r="A260" s="33" t="s">
        <v>134</v>
      </c>
      <c r="B260" s="107"/>
      <c r="C260" s="107"/>
      <c r="D260" s="107"/>
      <c r="E260" s="116"/>
      <c r="F260" s="116"/>
      <c r="G260" s="116"/>
      <c r="H260" s="108"/>
    </row>
    <row r="261" spans="1:8" ht="21" customHeight="1" x14ac:dyDescent="0.4">
      <c r="A261" s="33" t="s">
        <v>58</v>
      </c>
      <c r="B261" s="103">
        <v>30</v>
      </c>
      <c r="C261" s="103">
        <v>10</v>
      </c>
      <c r="D261" s="36">
        <f>B261+C261</f>
        <v>40</v>
      </c>
      <c r="E261" s="105">
        <v>26</v>
      </c>
      <c r="F261" s="105">
        <v>2</v>
      </c>
      <c r="G261" s="36">
        <f>E261+F261</f>
        <v>28</v>
      </c>
      <c r="H261" s="104">
        <v>12</v>
      </c>
    </row>
    <row r="262" spans="1:8" ht="21" customHeight="1" x14ac:dyDescent="0.4">
      <c r="A262" s="62" t="s">
        <v>71</v>
      </c>
      <c r="B262" s="103">
        <v>60</v>
      </c>
      <c r="C262" s="103">
        <v>20</v>
      </c>
      <c r="D262" s="36">
        <f>B262+C262</f>
        <v>80</v>
      </c>
      <c r="E262" s="105">
        <v>62</v>
      </c>
      <c r="F262" s="105">
        <v>9</v>
      </c>
      <c r="G262" s="36">
        <f>E262+F262</f>
        <v>71</v>
      </c>
      <c r="H262" s="104">
        <v>32</v>
      </c>
    </row>
    <row r="263" spans="1:8" ht="21" customHeight="1" x14ac:dyDescent="0.4">
      <c r="A263" s="62" t="s">
        <v>192</v>
      </c>
      <c r="B263" s="103">
        <v>25</v>
      </c>
      <c r="C263" s="103">
        <v>5</v>
      </c>
      <c r="D263" s="36">
        <f>B263+C263</f>
        <v>30</v>
      </c>
      <c r="E263" s="105">
        <v>16</v>
      </c>
      <c r="F263" s="105">
        <v>6</v>
      </c>
      <c r="G263" s="36">
        <f>E263+F263</f>
        <v>22</v>
      </c>
      <c r="H263" s="104">
        <v>11</v>
      </c>
    </row>
    <row r="264" spans="1:8" ht="21" customHeight="1" x14ac:dyDescent="0.4">
      <c r="A264" s="62" t="s">
        <v>193</v>
      </c>
      <c r="B264" s="103">
        <v>15</v>
      </c>
      <c r="C264" s="103">
        <v>15</v>
      </c>
      <c r="D264" s="36">
        <f>B264+C264</f>
        <v>30</v>
      </c>
      <c r="E264" s="105">
        <v>9</v>
      </c>
      <c r="F264" s="105">
        <v>0</v>
      </c>
      <c r="G264" s="36">
        <f>E264+F264</f>
        <v>9</v>
      </c>
      <c r="H264" s="104">
        <v>0</v>
      </c>
    </row>
    <row r="265" spans="1:8" ht="21" customHeight="1" x14ac:dyDescent="0.4">
      <c r="A265" s="129" t="s">
        <v>194</v>
      </c>
      <c r="B265" s="103">
        <v>15</v>
      </c>
      <c r="C265" s="103">
        <v>15</v>
      </c>
      <c r="D265" s="36">
        <f>B265+C265</f>
        <v>30</v>
      </c>
      <c r="E265" s="105">
        <v>30</v>
      </c>
      <c r="F265" s="105">
        <v>10</v>
      </c>
      <c r="G265" s="36">
        <f>E265+F265</f>
        <v>40</v>
      </c>
      <c r="H265" s="104">
        <v>31</v>
      </c>
    </row>
    <row r="266" spans="1:8" ht="21" customHeight="1" x14ac:dyDescent="0.4">
      <c r="A266" s="27" t="s">
        <v>39</v>
      </c>
      <c r="B266" s="64">
        <f t="shared" ref="B266:H266" si="78">SUM(B267:B269)</f>
        <v>0</v>
      </c>
      <c r="C266" s="64">
        <f t="shared" si="78"/>
        <v>100</v>
      </c>
      <c r="D266" s="64">
        <f t="shared" si="78"/>
        <v>100</v>
      </c>
      <c r="E266" s="64">
        <f t="shared" si="78"/>
        <v>0</v>
      </c>
      <c r="F266" s="64">
        <f t="shared" si="78"/>
        <v>107</v>
      </c>
      <c r="G266" s="64">
        <f t="shared" si="78"/>
        <v>107</v>
      </c>
      <c r="H266" s="65">
        <f t="shared" si="78"/>
        <v>83</v>
      </c>
    </row>
    <row r="267" spans="1:8" ht="21" customHeight="1" x14ac:dyDescent="0.4">
      <c r="A267" s="33" t="s">
        <v>115</v>
      </c>
      <c r="B267" s="100"/>
      <c r="C267" s="100"/>
      <c r="D267" s="56">
        <f>B267+C267</f>
        <v>0</v>
      </c>
      <c r="E267" s="125"/>
      <c r="F267" s="125"/>
      <c r="G267" s="56">
        <f>E267+F267</f>
        <v>0</v>
      </c>
      <c r="H267" s="115"/>
    </row>
    <row r="268" spans="1:8" ht="21" customHeight="1" x14ac:dyDescent="0.4">
      <c r="A268" s="62" t="s">
        <v>71</v>
      </c>
      <c r="B268" s="103">
        <v>0</v>
      </c>
      <c r="C268" s="103">
        <v>60</v>
      </c>
      <c r="D268" s="36">
        <f>B268+C268</f>
        <v>60</v>
      </c>
      <c r="E268" s="105">
        <v>0</v>
      </c>
      <c r="F268" s="105">
        <v>49</v>
      </c>
      <c r="G268" s="36">
        <f>E268+F268</f>
        <v>49</v>
      </c>
      <c r="H268" s="104">
        <v>31</v>
      </c>
    </row>
    <row r="269" spans="1:8" ht="21" customHeight="1" x14ac:dyDescent="0.4">
      <c r="A269" s="33" t="s">
        <v>114</v>
      </c>
      <c r="B269" s="103">
        <v>0</v>
      </c>
      <c r="C269" s="103">
        <v>40</v>
      </c>
      <c r="D269" s="36">
        <f>B269+C269</f>
        <v>40</v>
      </c>
      <c r="E269" s="105">
        <v>0</v>
      </c>
      <c r="F269" s="105">
        <v>58</v>
      </c>
      <c r="G269" s="36">
        <f>E269+F269</f>
        <v>58</v>
      </c>
      <c r="H269" s="104">
        <v>52</v>
      </c>
    </row>
    <row r="270" spans="1:8" ht="21" customHeight="1" x14ac:dyDescent="0.4">
      <c r="A270" s="120" t="s">
        <v>153</v>
      </c>
      <c r="B270" s="114">
        <f t="shared" ref="B270:H270" si="79">B271+B278</f>
        <v>43</v>
      </c>
      <c r="C270" s="114">
        <f t="shared" si="79"/>
        <v>94</v>
      </c>
      <c r="D270" s="114">
        <f t="shared" si="79"/>
        <v>137</v>
      </c>
      <c r="E270" s="114">
        <f t="shared" si="79"/>
        <v>72</v>
      </c>
      <c r="F270" s="114">
        <f t="shared" si="79"/>
        <v>152</v>
      </c>
      <c r="G270" s="114">
        <f t="shared" si="79"/>
        <v>224</v>
      </c>
      <c r="H270" s="115">
        <f t="shared" si="79"/>
        <v>147</v>
      </c>
    </row>
    <row r="271" spans="1:8" ht="21" customHeight="1" x14ac:dyDescent="0.4">
      <c r="A271" s="121" t="s">
        <v>38</v>
      </c>
      <c r="B271" s="31">
        <f t="shared" ref="B271:H271" si="80">SUM(B272:B277)</f>
        <v>43</v>
      </c>
      <c r="C271" s="31">
        <f t="shared" si="80"/>
        <v>24</v>
      </c>
      <c r="D271" s="31">
        <f t="shared" si="80"/>
        <v>67</v>
      </c>
      <c r="E271" s="31">
        <f t="shared" si="80"/>
        <v>72</v>
      </c>
      <c r="F271" s="31">
        <f t="shared" si="80"/>
        <v>22</v>
      </c>
      <c r="G271" s="31">
        <f t="shared" si="80"/>
        <v>94</v>
      </c>
      <c r="H271" s="47">
        <f t="shared" si="80"/>
        <v>46</v>
      </c>
    </row>
    <row r="272" spans="1:8" ht="21" customHeight="1" x14ac:dyDescent="0.4">
      <c r="A272" s="62" t="s">
        <v>154</v>
      </c>
      <c r="B272" s="103">
        <v>10</v>
      </c>
      <c r="C272" s="103">
        <v>5</v>
      </c>
      <c r="D272" s="36">
        <f>B272+C272</f>
        <v>15</v>
      </c>
      <c r="E272" s="105">
        <v>30</v>
      </c>
      <c r="F272" s="105">
        <v>9</v>
      </c>
      <c r="G272" s="36">
        <f>E272+F272</f>
        <v>39</v>
      </c>
      <c r="H272" s="104">
        <v>17</v>
      </c>
    </row>
    <row r="273" spans="1:8" ht="21" customHeight="1" x14ac:dyDescent="0.4">
      <c r="A273" s="33" t="s">
        <v>155</v>
      </c>
      <c r="B273" s="103">
        <v>10</v>
      </c>
      <c r="C273" s="103">
        <v>10</v>
      </c>
      <c r="D273" s="36">
        <f>B273+C273</f>
        <v>20</v>
      </c>
      <c r="E273" s="105">
        <v>4</v>
      </c>
      <c r="F273" s="105">
        <v>4</v>
      </c>
      <c r="G273" s="36">
        <f>E273+F273</f>
        <v>8</v>
      </c>
      <c r="H273" s="104">
        <v>4</v>
      </c>
    </row>
    <row r="274" spans="1:8" ht="21" customHeight="1" x14ac:dyDescent="0.4">
      <c r="A274" s="33" t="s">
        <v>148</v>
      </c>
      <c r="B274" s="103">
        <v>15</v>
      </c>
      <c r="C274" s="103">
        <v>5</v>
      </c>
      <c r="D274" s="36">
        <f>B274+C274</f>
        <v>20</v>
      </c>
      <c r="E274" s="105">
        <v>27</v>
      </c>
      <c r="F274" s="105">
        <v>4</v>
      </c>
      <c r="G274" s="36">
        <f>E274+F274</f>
        <v>31</v>
      </c>
      <c r="H274" s="104">
        <v>16</v>
      </c>
    </row>
    <row r="275" spans="1:8" ht="21" customHeight="1" x14ac:dyDescent="0.4">
      <c r="A275" s="33" t="s">
        <v>185</v>
      </c>
      <c r="B275" s="103">
        <v>8</v>
      </c>
      <c r="C275" s="103">
        <v>4</v>
      </c>
      <c r="D275" s="36">
        <f>B275+C275</f>
        <v>12</v>
      </c>
      <c r="E275" s="105">
        <v>11</v>
      </c>
      <c r="F275" s="105">
        <v>5</v>
      </c>
      <c r="G275" s="36">
        <f>E275+F275</f>
        <v>16</v>
      </c>
      <c r="H275" s="104">
        <v>9</v>
      </c>
    </row>
    <row r="276" spans="1:8" ht="21" customHeight="1" x14ac:dyDescent="0.4">
      <c r="A276" s="33" t="s">
        <v>156</v>
      </c>
      <c r="B276" s="107"/>
      <c r="C276" s="107"/>
      <c r="D276" s="107"/>
      <c r="E276" s="116"/>
      <c r="F276" s="116"/>
      <c r="G276" s="116"/>
      <c r="H276" s="108"/>
    </row>
    <row r="277" spans="1:8" ht="21" customHeight="1" x14ac:dyDescent="0.4">
      <c r="A277" s="33" t="s">
        <v>120</v>
      </c>
      <c r="B277" s="107"/>
      <c r="C277" s="107"/>
      <c r="D277" s="107"/>
      <c r="E277" s="116"/>
      <c r="F277" s="116"/>
      <c r="G277" s="116"/>
      <c r="H277" s="108"/>
    </row>
    <row r="278" spans="1:8" ht="21" customHeight="1" x14ac:dyDescent="0.4">
      <c r="A278" s="27" t="s">
        <v>39</v>
      </c>
      <c r="B278" s="64">
        <f t="shared" ref="B278:G278" si="81">SUM(B279:B283)</f>
        <v>0</v>
      </c>
      <c r="C278" s="64">
        <f t="shared" si="81"/>
        <v>70</v>
      </c>
      <c r="D278" s="64">
        <f t="shared" si="81"/>
        <v>70</v>
      </c>
      <c r="E278" s="64">
        <f t="shared" si="81"/>
        <v>0</v>
      </c>
      <c r="F278" s="64">
        <f t="shared" si="81"/>
        <v>130</v>
      </c>
      <c r="G278" s="64">
        <f t="shared" si="81"/>
        <v>130</v>
      </c>
      <c r="H278" s="65">
        <f>SUM(H279:H283)</f>
        <v>101</v>
      </c>
    </row>
    <row r="279" spans="1:8" ht="21" customHeight="1" x14ac:dyDescent="0.4">
      <c r="A279" s="33" t="s">
        <v>156</v>
      </c>
      <c r="B279" s="107"/>
      <c r="C279" s="107"/>
      <c r="D279" s="107"/>
      <c r="E279" s="116"/>
      <c r="F279" s="116"/>
      <c r="G279" s="116"/>
      <c r="H279" s="108"/>
    </row>
    <row r="280" spans="1:8" ht="21" customHeight="1" x14ac:dyDescent="0.4">
      <c r="A280" s="62" t="s">
        <v>154</v>
      </c>
      <c r="B280" s="103">
        <v>0</v>
      </c>
      <c r="C280" s="103">
        <v>15</v>
      </c>
      <c r="D280" s="36">
        <f>B280+C280</f>
        <v>15</v>
      </c>
      <c r="E280" s="103">
        <v>0</v>
      </c>
      <c r="F280" s="105">
        <v>72</v>
      </c>
      <c r="G280" s="36">
        <f>E280+F280</f>
        <v>72</v>
      </c>
      <c r="H280" s="104">
        <v>60</v>
      </c>
    </row>
    <row r="281" spans="1:8" ht="21" customHeight="1" x14ac:dyDescent="0.4">
      <c r="A281" s="33" t="s">
        <v>155</v>
      </c>
      <c r="B281" s="103">
        <v>0</v>
      </c>
      <c r="C281" s="103">
        <v>10</v>
      </c>
      <c r="D281" s="36">
        <f>B281+C281</f>
        <v>10</v>
      </c>
      <c r="E281" s="103">
        <v>0</v>
      </c>
      <c r="F281" s="105">
        <v>10</v>
      </c>
      <c r="G281" s="36">
        <f>E281+F281</f>
        <v>10</v>
      </c>
      <c r="H281" s="104">
        <v>7</v>
      </c>
    </row>
    <row r="282" spans="1:8" ht="21" customHeight="1" x14ac:dyDescent="0.4">
      <c r="A282" s="33" t="s">
        <v>185</v>
      </c>
      <c r="B282" s="103">
        <v>0</v>
      </c>
      <c r="C282" s="103">
        <v>15</v>
      </c>
      <c r="D282" s="36">
        <f>B282+C282</f>
        <v>15</v>
      </c>
      <c r="E282" s="103">
        <v>0</v>
      </c>
      <c r="F282" s="105">
        <v>14</v>
      </c>
      <c r="G282" s="36">
        <f>E282+F282</f>
        <v>14</v>
      </c>
      <c r="H282" s="104">
        <v>11</v>
      </c>
    </row>
    <row r="283" spans="1:8" ht="21" customHeight="1" x14ac:dyDescent="0.4">
      <c r="A283" s="33" t="s">
        <v>148</v>
      </c>
      <c r="B283" s="103">
        <v>0</v>
      </c>
      <c r="C283" s="103">
        <v>30</v>
      </c>
      <c r="D283" s="36">
        <f>B283+C283</f>
        <v>30</v>
      </c>
      <c r="E283" s="103">
        <v>0</v>
      </c>
      <c r="F283" s="105">
        <v>34</v>
      </c>
      <c r="G283" s="36">
        <f>E283+F283</f>
        <v>34</v>
      </c>
      <c r="H283" s="104">
        <v>23</v>
      </c>
    </row>
  </sheetData>
  <mergeCells count="6">
    <mergeCell ref="B4:D4"/>
    <mergeCell ref="E4:G4"/>
    <mergeCell ref="H4:H5"/>
    <mergeCell ref="A1:H1"/>
    <mergeCell ref="A2:H2"/>
    <mergeCell ref="B3:H3"/>
  </mergeCells>
  <pageMargins left="0.39370078740157483" right="0.15748031496062992" top="0.51181102362204722" bottom="0.39370078740157483" header="0.31496062992125984" footer="0.31496062992125984"/>
  <pageSetup paperSize="9" orientation="portrait" r:id="rId1"/>
  <headerFooter>
    <oddHeader>&amp;R&amp;9&amp;P/&amp;N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zoomScale="115" zoomScaleNormal="115" workbookViewId="0">
      <pane ySplit="5" topLeftCell="A6" activePane="bottomLeft" state="frozen"/>
      <selection pane="bottomLeft" activeCell="B21" sqref="B21"/>
    </sheetView>
  </sheetViews>
  <sheetFormatPr defaultRowHeight="21" customHeight="1" x14ac:dyDescent="0.4"/>
  <cols>
    <col min="1" max="1" width="40.5703125" style="1" bestFit="1" customWidth="1"/>
    <col min="2" max="2" width="7.85546875" style="1" bestFit="1" customWidth="1"/>
    <col min="3" max="3" width="4.28515625" style="1" bestFit="1" customWidth="1"/>
    <col min="4" max="5" width="4.7109375" style="1" bestFit="1" customWidth="1"/>
    <col min="6" max="6" width="7.85546875" style="1" bestFit="1" customWidth="1"/>
    <col min="7" max="16384" width="9.140625" style="1"/>
  </cols>
  <sheetData>
    <row r="1" spans="1:6" ht="21" customHeight="1" x14ac:dyDescent="0.4">
      <c r="A1" s="261" t="s">
        <v>0</v>
      </c>
      <c r="B1" s="261"/>
      <c r="C1" s="261"/>
      <c r="D1" s="261"/>
      <c r="E1" s="261"/>
      <c r="F1" s="261"/>
    </row>
    <row r="2" spans="1:6" ht="21" customHeight="1" x14ac:dyDescent="0.4">
      <c r="A2" s="262" t="s">
        <v>211</v>
      </c>
      <c r="B2" s="262"/>
      <c r="C2" s="262"/>
      <c r="D2" s="262"/>
      <c r="E2" s="262"/>
      <c r="F2" s="262"/>
    </row>
    <row r="3" spans="1:6" ht="21" customHeight="1" x14ac:dyDescent="0.4">
      <c r="A3" s="2"/>
      <c r="B3" s="271" t="s">
        <v>195</v>
      </c>
      <c r="C3" s="272"/>
      <c r="D3" s="272"/>
      <c r="E3" s="272"/>
      <c r="F3" s="273"/>
    </row>
    <row r="4" spans="1:6" ht="21" customHeight="1" x14ac:dyDescent="0.4">
      <c r="A4" s="3" t="s">
        <v>137</v>
      </c>
      <c r="B4" s="279" t="s">
        <v>3</v>
      </c>
      <c r="C4" s="272" t="s">
        <v>4</v>
      </c>
      <c r="D4" s="277"/>
      <c r="E4" s="278"/>
      <c r="F4" s="268" t="s">
        <v>5</v>
      </c>
    </row>
    <row r="5" spans="1:6" ht="27.75" thickBot="1" x14ac:dyDescent="0.45">
      <c r="A5" s="4"/>
      <c r="B5" s="280"/>
      <c r="C5" s="6" t="s">
        <v>186</v>
      </c>
      <c r="D5" s="6" t="s">
        <v>187</v>
      </c>
      <c r="E5" s="126" t="s">
        <v>1</v>
      </c>
      <c r="F5" s="269"/>
    </row>
    <row r="6" spans="1:6" ht="21" customHeight="1" x14ac:dyDescent="0.4">
      <c r="A6" s="8" t="s">
        <v>0</v>
      </c>
      <c r="B6" s="10">
        <f>SUM(B7:B9)</f>
        <v>5165</v>
      </c>
      <c r="C6" s="10">
        <f>SUM(C7:C9)</f>
        <v>3997</v>
      </c>
      <c r="D6" s="10">
        <f>SUM(D7:D9)</f>
        <v>6579</v>
      </c>
      <c r="E6" s="10">
        <f>SUM(E7:E9)</f>
        <v>10576</v>
      </c>
      <c r="F6" s="11">
        <f>SUM(F7:F9)</f>
        <v>5215</v>
      </c>
    </row>
    <row r="7" spans="1:6" ht="21" customHeight="1" x14ac:dyDescent="0.4">
      <c r="A7" s="12" t="s">
        <v>8</v>
      </c>
      <c r="B7" s="142">
        <f>B114</f>
        <v>300</v>
      </c>
      <c r="C7" s="142">
        <f>C114</f>
        <v>77</v>
      </c>
      <c r="D7" s="142">
        <f>D114</f>
        <v>41</v>
      </c>
      <c r="E7" s="142">
        <f>E114</f>
        <v>118</v>
      </c>
      <c r="F7" s="143">
        <f>F114</f>
        <v>83</v>
      </c>
    </row>
    <row r="8" spans="1:6" ht="21" customHeight="1" x14ac:dyDescent="0.4">
      <c r="A8" s="12" t="s">
        <v>9</v>
      </c>
      <c r="B8" s="142">
        <f t="shared" ref="B8:F8" si="0">B11+B42+B68+B82+B91+B105+B121+B142+B151+B153+B170+B193+B209+B224+B236</f>
        <v>4820</v>
      </c>
      <c r="C8" s="142">
        <f t="shared" si="0"/>
        <v>3920</v>
      </c>
      <c r="D8" s="142">
        <f t="shared" si="0"/>
        <v>6517</v>
      </c>
      <c r="E8" s="142">
        <f t="shared" si="0"/>
        <v>10437</v>
      </c>
      <c r="F8" s="143">
        <f t="shared" si="0"/>
        <v>5114</v>
      </c>
    </row>
    <row r="9" spans="1:6" ht="21" customHeight="1" thickBot="1" x14ac:dyDescent="0.45">
      <c r="A9" s="14" t="s">
        <v>10</v>
      </c>
      <c r="B9" s="16">
        <f t="shared" ref="B9:F9" si="1">B38+B66+B138+B220</f>
        <v>45</v>
      </c>
      <c r="C9" s="16">
        <f t="shared" si="1"/>
        <v>0</v>
      </c>
      <c r="D9" s="16">
        <f t="shared" si="1"/>
        <v>21</v>
      </c>
      <c r="E9" s="16">
        <f t="shared" si="1"/>
        <v>21</v>
      </c>
      <c r="F9" s="17">
        <f t="shared" si="1"/>
        <v>18</v>
      </c>
    </row>
    <row r="10" spans="1:6" ht="21" customHeight="1" x14ac:dyDescent="0.4">
      <c r="A10" s="18" t="s">
        <v>11</v>
      </c>
      <c r="B10" s="19">
        <f>B11+B66</f>
        <v>650</v>
      </c>
      <c r="C10" s="19">
        <f>C11+C66</f>
        <v>763</v>
      </c>
      <c r="D10" s="19">
        <f>D11+D66</f>
        <v>1658</v>
      </c>
      <c r="E10" s="19">
        <f>E11+E66</f>
        <v>2421</v>
      </c>
      <c r="F10" s="21">
        <f>F11+F38</f>
        <v>865</v>
      </c>
    </row>
    <row r="11" spans="1:6" ht="21" customHeight="1" x14ac:dyDescent="0.4">
      <c r="A11" s="22" t="s">
        <v>9</v>
      </c>
      <c r="B11" s="24">
        <f t="shared" ref="B11:F11" si="2">B12+B24+B33</f>
        <v>625</v>
      </c>
      <c r="C11" s="24">
        <f t="shared" si="2"/>
        <v>763</v>
      </c>
      <c r="D11" s="24">
        <f t="shared" si="2"/>
        <v>1647</v>
      </c>
      <c r="E11" s="24">
        <f t="shared" si="2"/>
        <v>2410</v>
      </c>
      <c r="F11" s="26">
        <f t="shared" si="2"/>
        <v>859</v>
      </c>
    </row>
    <row r="12" spans="1:6" ht="21" customHeight="1" x14ac:dyDescent="0.4">
      <c r="A12" s="27" t="s">
        <v>38</v>
      </c>
      <c r="B12" s="31">
        <f t="shared" ref="B12:F12" si="3">SUM(B13:B23)</f>
        <v>395</v>
      </c>
      <c r="C12" s="31">
        <f t="shared" si="3"/>
        <v>763</v>
      </c>
      <c r="D12" s="31">
        <f t="shared" si="3"/>
        <v>749</v>
      </c>
      <c r="E12" s="31">
        <f t="shared" si="3"/>
        <v>1512</v>
      </c>
      <c r="F12" s="32">
        <f t="shared" si="3"/>
        <v>485</v>
      </c>
    </row>
    <row r="13" spans="1:6" ht="21" customHeight="1" x14ac:dyDescent="0.4">
      <c r="A13" s="33" t="s">
        <v>42</v>
      </c>
      <c r="B13" s="37">
        <v>60</v>
      </c>
      <c r="C13" s="35">
        <v>212</v>
      </c>
      <c r="D13" s="35">
        <v>101</v>
      </c>
      <c r="E13" s="36">
        <f t="shared" ref="E13:E23" si="4">C13+D13</f>
        <v>313</v>
      </c>
      <c r="F13" s="38">
        <v>93</v>
      </c>
    </row>
    <row r="14" spans="1:6" ht="21" customHeight="1" x14ac:dyDescent="0.4">
      <c r="A14" s="33" t="s">
        <v>43</v>
      </c>
      <c r="B14" s="37">
        <v>30</v>
      </c>
      <c r="C14" s="35">
        <v>41</v>
      </c>
      <c r="D14" s="35">
        <v>52</v>
      </c>
      <c r="E14" s="36">
        <f t="shared" si="4"/>
        <v>93</v>
      </c>
      <c r="F14" s="38">
        <v>47</v>
      </c>
    </row>
    <row r="15" spans="1:6" ht="21" customHeight="1" x14ac:dyDescent="0.4">
      <c r="A15" s="33" t="s">
        <v>44</v>
      </c>
      <c r="B15" s="37">
        <v>60</v>
      </c>
      <c r="C15" s="35">
        <v>66</v>
      </c>
      <c r="D15" s="35">
        <v>220</v>
      </c>
      <c r="E15" s="36">
        <f t="shared" si="4"/>
        <v>286</v>
      </c>
      <c r="F15" s="38">
        <v>68</v>
      </c>
    </row>
    <row r="16" spans="1:6" ht="21" customHeight="1" x14ac:dyDescent="0.4">
      <c r="A16" s="33" t="s">
        <v>139</v>
      </c>
      <c r="B16" s="37">
        <v>30</v>
      </c>
      <c r="C16" s="35">
        <v>29</v>
      </c>
      <c r="D16" s="35">
        <v>57</v>
      </c>
      <c r="E16" s="36">
        <f t="shared" si="4"/>
        <v>86</v>
      </c>
      <c r="F16" s="38">
        <v>34</v>
      </c>
    </row>
    <row r="17" spans="1:6" ht="21" customHeight="1" x14ac:dyDescent="0.4">
      <c r="A17" s="33" t="s">
        <v>144</v>
      </c>
      <c r="B17" s="37">
        <v>30</v>
      </c>
      <c r="C17" s="35">
        <v>22</v>
      </c>
      <c r="D17" s="35">
        <v>56</v>
      </c>
      <c r="E17" s="36">
        <f t="shared" si="4"/>
        <v>78</v>
      </c>
      <c r="F17" s="38">
        <v>39</v>
      </c>
    </row>
    <row r="18" spans="1:6" ht="21" customHeight="1" x14ac:dyDescent="0.4">
      <c r="A18" s="33" t="s">
        <v>140</v>
      </c>
      <c r="B18" s="37">
        <v>30</v>
      </c>
      <c r="C18" s="35">
        <v>27</v>
      </c>
      <c r="D18" s="35">
        <v>58</v>
      </c>
      <c r="E18" s="36">
        <f t="shared" si="4"/>
        <v>85</v>
      </c>
      <c r="F18" s="38">
        <v>34</v>
      </c>
    </row>
    <row r="19" spans="1:6" ht="21" customHeight="1" x14ac:dyDescent="0.4">
      <c r="A19" s="33" t="s">
        <v>141</v>
      </c>
      <c r="B19" s="37">
        <v>30</v>
      </c>
      <c r="C19" s="35">
        <v>26</v>
      </c>
      <c r="D19" s="35">
        <v>1</v>
      </c>
      <c r="E19" s="36">
        <f t="shared" si="4"/>
        <v>27</v>
      </c>
      <c r="F19" s="38">
        <v>14</v>
      </c>
    </row>
    <row r="20" spans="1:6" ht="21" customHeight="1" x14ac:dyDescent="0.4">
      <c r="A20" s="33" t="s">
        <v>142</v>
      </c>
      <c r="B20" s="37">
        <v>30</v>
      </c>
      <c r="C20" s="35">
        <v>125</v>
      </c>
      <c r="D20" s="35">
        <v>65</v>
      </c>
      <c r="E20" s="36">
        <f t="shared" si="4"/>
        <v>190</v>
      </c>
      <c r="F20" s="38">
        <v>36</v>
      </c>
    </row>
    <row r="21" spans="1:6" ht="21" customHeight="1" x14ac:dyDescent="0.4">
      <c r="A21" s="33" t="s">
        <v>180</v>
      </c>
      <c r="B21" s="37">
        <v>30</v>
      </c>
      <c r="C21" s="35">
        <v>31</v>
      </c>
      <c r="D21" s="35">
        <v>57</v>
      </c>
      <c r="E21" s="36">
        <f t="shared" si="4"/>
        <v>88</v>
      </c>
      <c r="F21" s="38">
        <v>29</v>
      </c>
    </row>
    <row r="22" spans="1:6" ht="21" customHeight="1" x14ac:dyDescent="0.4">
      <c r="A22" s="33" t="s">
        <v>143</v>
      </c>
      <c r="B22" s="37">
        <v>35</v>
      </c>
      <c r="C22" s="35">
        <v>143</v>
      </c>
      <c r="D22" s="35">
        <v>62</v>
      </c>
      <c r="E22" s="36">
        <f t="shared" si="4"/>
        <v>205</v>
      </c>
      <c r="F22" s="38">
        <v>60</v>
      </c>
    </row>
    <row r="23" spans="1:6" ht="21" customHeight="1" x14ac:dyDescent="0.4">
      <c r="A23" s="33" t="s">
        <v>145</v>
      </c>
      <c r="B23" s="37">
        <v>30</v>
      </c>
      <c r="C23" s="35">
        <v>41</v>
      </c>
      <c r="D23" s="35">
        <v>20</v>
      </c>
      <c r="E23" s="36">
        <f t="shared" si="4"/>
        <v>61</v>
      </c>
      <c r="F23" s="38">
        <v>31</v>
      </c>
    </row>
    <row r="24" spans="1:6" ht="21" customHeight="1" x14ac:dyDescent="0.4">
      <c r="A24" s="27" t="s">
        <v>39</v>
      </c>
      <c r="B24" s="45">
        <f>SUM(B25:B32)</f>
        <v>110</v>
      </c>
      <c r="C24" s="45">
        <f>SUM(C25:C32)</f>
        <v>0</v>
      </c>
      <c r="D24" s="45">
        <f>SUM(D25:D32)</f>
        <v>358</v>
      </c>
      <c r="E24" s="45">
        <f>SUM(E25:E32)</f>
        <v>358</v>
      </c>
      <c r="F24" s="47">
        <f>SUM(F25:F32)</f>
        <v>191</v>
      </c>
    </row>
    <row r="25" spans="1:6" ht="21" customHeight="1" x14ac:dyDescent="0.4">
      <c r="A25" s="33" t="s">
        <v>48</v>
      </c>
      <c r="B25" s="42"/>
      <c r="C25" s="40"/>
      <c r="D25" s="40"/>
      <c r="E25" s="41">
        <f>C25+D25</f>
        <v>0</v>
      </c>
      <c r="F25" s="43"/>
    </row>
    <row r="26" spans="1:6" ht="21" customHeight="1" x14ac:dyDescent="0.4">
      <c r="A26" s="33" t="s">
        <v>49</v>
      </c>
      <c r="B26" s="42"/>
      <c r="C26" s="40"/>
      <c r="D26" s="40"/>
      <c r="E26" s="40"/>
      <c r="F26" s="43"/>
    </row>
    <row r="27" spans="1:6" ht="21" customHeight="1" x14ac:dyDescent="0.4">
      <c r="A27" s="33" t="s">
        <v>46</v>
      </c>
      <c r="B27" s="37">
        <v>30</v>
      </c>
      <c r="C27" s="35">
        <v>0</v>
      </c>
      <c r="D27" s="35">
        <v>84</v>
      </c>
      <c r="E27" s="36">
        <f>C27+D27</f>
        <v>84</v>
      </c>
      <c r="F27" s="38">
        <v>41</v>
      </c>
    </row>
    <row r="28" spans="1:6" ht="21" customHeight="1" x14ac:dyDescent="0.4">
      <c r="A28" s="33" t="s">
        <v>159</v>
      </c>
      <c r="B28" s="37">
        <v>20</v>
      </c>
      <c r="C28" s="35">
        <v>0</v>
      </c>
      <c r="D28" s="35">
        <v>86</v>
      </c>
      <c r="E28" s="36">
        <f>C28+D28</f>
        <v>86</v>
      </c>
      <c r="F28" s="38">
        <v>45</v>
      </c>
    </row>
    <row r="29" spans="1:6" ht="21" customHeight="1" x14ac:dyDescent="0.4">
      <c r="A29" s="33" t="s">
        <v>50</v>
      </c>
      <c r="B29" s="51"/>
      <c r="C29" s="49"/>
      <c r="D29" s="49"/>
      <c r="E29" s="49"/>
      <c r="F29" s="52"/>
    </row>
    <row r="30" spans="1:6" ht="21" customHeight="1" x14ac:dyDescent="0.4">
      <c r="A30" s="33" t="s">
        <v>165</v>
      </c>
      <c r="B30" s="37">
        <v>30</v>
      </c>
      <c r="C30" s="35">
        <v>0</v>
      </c>
      <c r="D30" s="35">
        <v>101</v>
      </c>
      <c r="E30" s="36">
        <f>C30+D30</f>
        <v>101</v>
      </c>
      <c r="F30" s="38">
        <v>38</v>
      </c>
    </row>
    <row r="31" spans="1:6" ht="21" customHeight="1" x14ac:dyDescent="0.4">
      <c r="A31" s="33" t="s">
        <v>51</v>
      </c>
      <c r="B31" s="42"/>
      <c r="C31" s="40"/>
      <c r="D31" s="40"/>
      <c r="E31" s="40"/>
      <c r="F31" s="43"/>
    </row>
    <row r="32" spans="1:6" ht="21" customHeight="1" x14ac:dyDescent="0.4">
      <c r="A32" s="33" t="s">
        <v>52</v>
      </c>
      <c r="B32" s="37">
        <v>30</v>
      </c>
      <c r="C32" s="35">
        <v>0</v>
      </c>
      <c r="D32" s="35">
        <v>87</v>
      </c>
      <c r="E32" s="36">
        <f>C32+D32</f>
        <v>87</v>
      </c>
      <c r="F32" s="38">
        <v>67</v>
      </c>
    </row>
    <row r="33" spans="1:6" ht="21" customHeight="1" x14ac:dyDescent="0.4">
      <c r="A33" s="27" t="s">
        <v>40</v>
      </c>
      <c r="B33" s="45">
        <f>SUM(B34:B37)</f>
        <v>120</v>
      </c>
      <c r="C33" s="45">
        <f>SUM(C34:C37)</f>
        <v>0</v>
      </c>
      <c r="D33" s="45">
        <f>SUM(D34:D37)</f>
        <v>540</v>
      </c>
      <c r="E33" s="45">
        <f>SUM(E34:E37)</f>
        <v>540</v>
      </c>
      <c r="F33" s="47">
        <f>SUM(F34:F37)</f>
        <v>183</v>
      </c>
    </row>
    <row r="34" spans="1:6" ht="21" customHeight="1" x14ac:dyDescent="0.4">
      <c r="A34" s="33" t="s">
        <v>53</v>
      </c>
      <c r="B34" s="37">
        <v>30</v>
      </c>
      <c r="C34" s="35">
        <v>0</v>
      </c>
      <c r="D34" s="35">
        <v>242</v>
      </c>
      <c r="E34" s="36">
        <f>C34+D34</f>
        <v>242</v>
      </c>
      <c r="F34" s="38">
        <v>65</v>
      </c>
    </row>
    <row r="35" spans="1:6" ht="21" customHeight="1" x14ac:dyDescent="0.4">
      <c r="A35" s="33" t="s">
        <v>54</v>
      </c>
      <c r="B35" s="37">
        <v>30</v>
      </c>
      <c r="C35" s="35">
        <v>0</v>
      </c>
      <c r="D35" s="35">
        <v>77</v>
      </c>
      <c r="E35" s="36">
        <f>C35+D35</f>
        <v>77</v>
      </c>
      <c r="F35" s="38">
        <v>35</v>
      </c>
    </row>
    <row r="36" spans="1:6" ht="21" customHeight="1" x14ac:dyDescent="0.4">
      <c r="A36" s="33" t="s">
        <v>55</v>
      </c>
      <c r="B36" s="37">
        <v>30</v>
      </c>
      <c r="C36" s="35">
        <v>0</v>
      </c>
      <c r="D36" s="35">
        <v>133</v>
      </c>
      <c r="E36" s="36">
        <f>C36+D36</f>
        <v>133</v>
      </c>
      <c r="F36" s="38">
        <v>40</v>
      </c>
    </row>
    <row r="37" spans="1:6" ht="21" customHeight="1" x14ac:dyDescent="0.4">
      <c r="A37" s="33" t="s">
        <v>56</v>
      </c>
      <c r="B37" s="37">
        <v>30</v>
      </c>
      <c r="C37" s="35">
        <v>0</v>
      </c>
      <c r="D37" s="35">
        <v>88</v>
      </c>
      <c r="E37" s="36">
        <f>C37+D37</f>
        <v>88</v>
      </c>
      <c r="F37" s="38">
        <v>43</v>
      </c>
    </row>
    <row r="38" spans="1:6" ht="21" customHeight="1" x14ac:dyDescent="0.4">
      <c r="A38" s="22" t="s">
        <v>10</v>
      </c>
      <c r="B38" s="25">
        <f>SUM(B39:B40)</f>
        <v>10</v>
      </c>
      <c r="C38" s="25">
        <f>SUM(C39:C40)</f>
        <v>0</v>
      </c>
      <c r="D38" s="25">
        <f>SUM(D39:D40)</f>
        <v>9</v>
      </c>
      <c r="E38" s="25">
        <f>SUM(E39:E40)</f>
        <v>9</v>
      </c>
      <c r="F38" s="26">
        <f>SUM(F39:F40)</f>
        <v>6</v>
      </c>
    </row>
    <row r="39" spans="1:6" ht="21" customHeight="1" x14ac:dyDescent="0.4">
      <c r="A39" s="33" t="s">
        <v>57</v>
      </c>
      <c r="B39" s="37">
        <v>5</v>
      </c>
      <c r="C39" s="35">
        <v>0</v>
      </c>
      <c r="D39" s="35">
        <v>2</v>
      </c>
      <c r="E39" s="36">
        <f>C39+D39</f>
        <v>2</v>
      </c>
      <c r="F39" s="38">
        <v>1</v>
      </c>
    </row>
    <row r="40" spans="1:6" ht="21" customHeight="1" x14ac:dyDescent="0.4">
      <c r="A40" s="33" t="s">
        <v>47</v>
      </c>
      <c r="B40" s="37">
        <v>5</v>
      </c>
      <c r="C40" s="35">
        <v>0</v>
      </c>
      <c r="D40" s="35">
        <v>7</v>
      </c>
      <c r="E40" s="36">
        <f>C40+D40</f>
        <v>7</v>
      </c>
      <c r="F40" s="38">
        <v>5</v>
      </c>
    </row>
    <row r="41" spans="1:6" ht="21" customHeight="1" x14ac:dyDescent="0.4">
      <c r="A41" s="18" t="s">
        <v>12</v>
      </c>
      <c r="B41" s="56">
        <f>B42+B66</f>
        <v>915</v>
      </c>
      <c r="C41" s="56">
        <f>C42+C66</f>
        <v>760</v>
      </c>
      <c r="D41" s="56">
        <f>D42+D66</f>
        <v>2254</v>
      </c>
      <c r="E41" s="56">
        <f>E42+E66</f>
        <v>3014</v>
      </c>
      <c r="F41" s="57">
        <f>F42+F66</f>
        <v>1479</v>
      </c>
    </row>
    <row r="42" spans="1:6" ht="21" customHeight="1" x14ac:dyDescent="0.4">
      <c r="A42" s="22" t="s">
        <v>9</v>
      </c>
      <c r="B42" s="25">
        <f>B43+B51</f>
        <v>890</v>
      </c>
      <c r="C42" s="25">
        <f>C43+C51</f>
        <v>760</v>
      </c>
      <c r="D42" s="25">
        <f>D43+D51</f>
        <v>2243</v>
      </c>
      <c r="E42" s="25">
        <f>E43+E51</f>
        <v>3003</v>
      </c>
      <c r="F42" s="26">
        <f>F43+F51</f>
        <v>1468</v>
      </c>
    </row>
    <row r="43" spans="1:6" ht="21" customHeight="1" x14ac:dyDescent="0.4">
      <c r="A43" s="27" t="s">
        <v>38</v>
      </c>
      <c r="B43" s="31">
        <f>SUM(B44:B50)</f>
        <v>365</v>
      </c>
      <c r="C43" s="31">
        <f>SUM(C44:C50)</f>
        <v>760</v>
      </c>
      <c r="D43" s="31">
        <f>SUM(D44:D50)</f>
        <v>202</v>
      </c>
      <c r="E43" s="31">
        <f>SUM(E44:E50)</f>
        <v>962</v>
      </c>
      <c r="F43" s="47">
        <f>SUM(F44:F50)</f>
        <v>409</v>
      </c>
    </row>
    <row r="44" spans="1:6" ht="21" customHeight="1" x14ac:dyDescent="0.4">
      <c r="A44" s="33" t="s">
        <v>58</v>
      </c>
      <c r="B44" s="37">
        <v>70</v>
      </c>
      <c r="C44" s="35">
        <v>177</v>
      </c>
      <c r="D44" s="35">
        <v>55</v>
      </c>
      <c r="E44" s="36">
        <f t="shared" ref="E44:E50" si="5">C44+D44</f>
        <v>232</v>
      </c>
      <c r="F44" s="38">
        <v>82</v>
      </c>
    </row>
    <row r="45" spans="1:6" ht="21" customHeight="1" x14ac:dyDescent="0.4">
      <c r="A45" s="33" t="s">
        <v>112</v>
      </c>
      <c r="B45" s="37">
        <v>35</v>
      </c>
      <c r="C45" s="35">
        <v>33</v>
      </c>
      <c r="D45" s="35">
        <v>18</v>
      </c>
      <c r="E45" s="36">
        <f t="shared" si="5"/>
        <v>51</v>
      </c>
      <c r="F45" s="38">
        <v>12</v>
      </c>
    </row>
    <row r="46" spans="1:6" ht="21" customHeight="1" x14ac:dyDescent="0.4">
      <c r="A46" s="33" t="s">
        <v>59</v>
      </c>
      <c r="B46" s="37">
        <v>70</v>
      </c>
      <c r="C46" s="35">
        <v>137</v>
      </c>
      <c r="D46" s="35">
        <v>29</v>
      </c>
      <c r="E46" s="36">
        <f t="shared" si="5"/>
        <v>166</v>
      </c>
      <c r="F46" s="38">
        <v>84</v>
      </c>
    </row>
    <row r="47" spans="1:6" ht="21" customHeight="1" x14ac:dyDescent="0.4">
      <c r="A47" s="33" t="s">
        <v>60</v>
      </c>
      <c r="B47" s="37">
        <v>40</v>
      </c>
      <c r="C47" s="35">
        <v>146</v>
      </c>
      <c r="D47" s="35">
        <v>15</v>
      </c>
      <c r="E47" s="36">
        <f t="shared" si="5"/>
        <v>161</v>
      </c>
      <c r="F47" s="38">
        <v>63</v>
      </c>
    </row>
    <row r="48" spans="1:6" ht="21" customHeight="1" x14ac:dyDescent="0.4">
      <c r="A48" s="33" t="s">
        <v>152</v>
      </c>
      <c r="B48" s="37">
        <v>40</v>
      </c>
      <c r="C48" s="35">
        <v>51</v>
      </c>
      <c r="D48" s="35">
        <v>28</v>
      </c>
      <c r="E48" s="36">
        <f t="shared" si="5"/>
        <v>79</v>
      </c>
      <c r="F48" s="38">
        <v>49</v>
      </c>
    </row>
    <row r="49" spans="1:6" ht="21" customHeight="1" x14ac:dyDescent="0.4">
      <c r="A49" s="33" t="s">
        <v>166</v>
      </c>
      <c r="B49" s="37">
        <v>40</v>
      </c>
      <c r="C49" s="35">
        <v>174</v>
      </c>
      <c r="D49" s="35">
        <v>9</v>
      </c>
      <c r="E49" s="36">
        <f t="shared" si="5"/>
        <v>183</v>
      </c>
      <c r="F49" s="38">
        <v>76</v>
      </c>
    </row>
    <row r="50" spans="1:6" ht="21" customHeight="1" x14ac:dyDescent="0.4">
      <c r="A50" s="33" t="s">
        <v>61</v>
      </c>
      <c r="B50" s="37">
        <v>70</v>
      </c>
      <c r="C50" s="35">
        <v>42</v>
      </c>
      <c r="D50" s="35">
        <v>48</v>
      </c>
      <c r="E50" s="36">
        <f t="shared" si="5"/>
        <v>90</v>
      </c>
      <c r="F50" s="38">
        <v>43</v>
      </c>
    </row>
    <row r="51" spans="1:6" ht="21" customHeight="1" x14ac:dyDescent="0.4">
      <c r="A51" s="27" t="s">
        <v>39</v>
      </c>
      <c r="B51" s="31">
        <f>SUM(B52:B65)</f>
        <v>525</v>
      </c>
      <c r="C51" s="31">
        <f>SUM(C52:C65)</f>
        <v>0</v>
      </c>
      <c r="D51" s="31">
        <f>SUM(D52:D65)</f>
        <v>2041</v>
      </c>
      <c r="E51" s="31">
        <f>SUM(E52:E65)</f>
        <v>2041</v>
      </c>
      <c r="F51" s="47">
        <f>SUM(F52:F65)</f>
        <v>1059</v>
      </c>
    </row>
    <row r="52" spans="1:6" ht="21" customHeight="1" x14ac:dyDescent="0.4">
      <c r="A52" s="33" t="s">
        <v>58</v>
      </c>
      <c r="B52" s="37">
        <v>35</v>
      </c>
      <c r="C52" s="37">
        <v>0</v>
      </c>
      <c r="D52" s="35">
        <v>436</v>
      </c>
      <c r="E52" s="36">
        <f>C52+D52</f>
        <v>436</v>
      </c>
      <c r="F52" s="38">
        <v>107</v>
      </c>
    </row>
    <row r="53" spans="1:6" ht="21" customHeight="1" x14ac:dyDescent="0.4">
      <c r="A53" s="33" t="s">
        <v>63</v>
      </c>
      <c r="B53" s="37">
        <v>35</v>
      </c>
      <c r="C53" s="37">
        <v>0</v>
      </c>
      <c r="D53" s="35">
        <v>205</v>
      </c>
      <c r="E53" s="36">
        <f t="shared" ref="E53:E65" si="6">C53+D53</f>
        <v>205</v>
      </c>
      <c r="F53" s="38">
        <v>122</v>
      </c>
    </row>
    <row r="54" spans="1:6" ht="21" customHeight="1" x14ac:dyDescent="0.4">
      <c r="A54" s="33" t="s">
        <v>59</v>
      </c>
      <c r="B54" s="37">
        <v>35</v>
      </c>
      <c r="C54" s="37">
        <v>0</v>
      </c>
      <c r="D54" s="35">
        <v>154</v>
      </c>
      <c r="E54" s="36">
        <f t="shared" si="6"/>
        <v>154</v>
      </c>
      <c r="F54" s="38">
        <v>123</v>
      </c>
    </row>
    <row r="55" spans="1:6" ht="21" customHeight="1" x14ac:dyDescent="0.4">
      <c r="A55" s="33" t="s">
        <v>64</v>
      </c>
      <c r="B55" s="37">
        <v>35</v>
      </c>
      <c r="C55" s="37">
        <v>0</v>
      </c>
      <c r="D55" s="35">
        <v>111</v>
      </c>
      <c r="E55" s="36">
        <f t="shared" si="6"/>
        <v>111</v>
      </c>
      <c r="F55" s="38">
        <v>71</v>
      </c>
    </row>
    <row r="56" spans="1:6" ht="21" customHeight="1" x14ac:dyDescent="0.4">
      <c r="A56" s="33" t="s">
        <v>65</v>
      </c>
      <c r="B56" s="37">
        <v>40</v>
      </c>
      <c r="C56" s="37">
        <v>0</v>
      </c>
      <c r="D56" s="35">
        <v>125</v>
      </c>
      <c r="E56" s="36">
        <f t="shared" si="6"/>
        <v>125</v>
      </c>
      <c r="F56" s="38">
        <v>53</v>
      </c>
    </row>
    <row r="57" spans="1:6" ht="21" customHeight="1" x14ac:dyDescent="0.4">
      <c r="A57" s="33" t="s">
        <v>66</v>
      </c>
      <c r="B57" s="37">
        <v>40</v>
      </c>
      <c r="C57" s="37">
        <v>0</v>
      </c>
      <c r="D57" s="35">
        <v>89</v>
      </c>
      <c r="E57" s="36">
        <f t="shared" si="6"/>
        <v>89</v>
      </c>
      <c r="F57" s="38">
        <v>48</v>
      </c>
    </row>
    <row r="58" spans="1:6" ht="21" customHeight="1" x14ac:dyDescent="0.4">
      <c r="A58" s="59" t="s">
        <v>135</v>
      </c>
      <c r="B58" s="37">
        <v>40</v>
      </c>
      <c r="C58" s="37">
        <v>0</v>
      </c>
      <c r="D58" s="35">
        <v>104</v>
      </c>
      <c r="E58" s="36">
        <f t="shared" si="6"/>
        <v>104</v>
      </c>
      <c r="F58" s="38">
        <v>71</v>
      </c>
    </row>
    <row r="59" spans="1:6" ht="21" customHeight="1" x14ac:dyDescent="0.4">
      <c r="A59" s="59" t="s">
        <v>136</v>
      </c>
      <c r="B59" s="37">
        <v>35</v>
      </c>
      <c r="C59" s="37">
        <v>0</v>
      </c>
      <c r="D59" s="35">
        <v>51</v>
      </c>
      <c r="E59" s="36">
        <f t="shared" si="6"/>
        <v>51</v>
      </c>
      <c r="F59" s="38">
        <v>27</v>
      </c>
    </row>
    <row r="60" spans="1:6" ht="21" customHeight="1" x14ac:dyDescent="0.4">
      <c r="A60" s="33" t="s">
        <v>138</v>
      </c>
      <c r="B60" s="37">
        <v>40</v>
      </c>
      <c r="C60" s="37">
        <v>0</v>
      </c>
      <c r="D60" s="35">
        <v>78</v>
      </c>
      <c r="E60" s="36">
        <f t="shared" si="6"/>
        <v>78</v>
      </c>
      <c r="F60" s="38">
        <v>50</v>
      </c>
    </row>
    <row r="61" spans="1:6" ht="21" customHeight="1" x14ac:dyDescent="0.4">
      <c r="A61" s="33" t="s">
        <v>149</v>
      </c>
      <c r="B61" s="37">
        <v>40</v>
      </c>
      <c r="C61" s="37">
        <v>0</v>
      </c>
      <c r="D61" s="35">
        <v>68</v>
      </c>
      <c r="E61" s="36">
        <f t="shared" si="6"/>
        <v>68</v>
      </c>
      <c r="F61" s="38">
        <v>41</v>
      </c>
    </row>
    <row r="62" spans="1:6" ht="21" customHeight="1" x14ac:dyDescent="0.4">
      <c r="A62" s="33" t="s">
        <v>150</v>
      </c>
      <c r="B62" s="37">
        <v>40</v>
      </c>
      <c r="C62" s="37">
        <v>0</v>
      </c>
      <c r="D62" s="35">
        <v>105</v>
      </c>
      <c r="E62" s="36">
        <f t="shared" si="6"/>
        <v>105</v>
      </c>
      <c r="F62" s="38">
        <v>61</v>
      </c>
    </row>
    <row r="63" spans="1:6" ht="21" customHeight="1" x14ac:dyDescent="0.4">
      <c r="A63" s="33" t="s">
        <v>151</v>
      </c>
      <c r="B63" s="37">
        <v>40</v>
      </c>
      <c r="C63" s="37">
        <v>0</v>
      </c>
      <c r="D63" s="35">
        <v>73</v>
      </c>
      <c r="E63" s="36">
        <f t="shared" si="6"/>
        <v>73</v>
      </c>
      <c r="F63" s="38">
        <v>51</v>
      </c>
    </row>
    <row r="64" spans="1:6" ht="21" customHeight="1" x14ac:dyDescent="0.4">
      <c r="A64" s="33" t="s">
        <v>67</v>
      </c>
      <c r="B64" s="37">
        <v>35</v>
      </c>
      <c r="C64" s="37">
        <v>0</v>
      </c>
      <c r="D64" s="35">
        <v>328</v>
      </c>
      <c r="E64" s="36">
        <f t="shared" si="6"/>
        <v>328</v>
      </c>
      <c r="F64" s="38">
        <v>161</v>
      </c>
    </row>
    <row r="65" spans="1:6" ht="21" customHeight="1" x14ac:dyDescent="0.4">
      <c r="A65" s="33" t="s">
        <v>68</v>
      </c>
      <c r="B65" s="37">
        <v>35</v>
      </c>
      <c r="C65" s="37">
        <v>0</v>
      </c>
      <c r="D65" s="35">
        <v>114</v>
      </c>
      <c r="E65" s="36">
        <f t="shared" si="6"/>
        <v>114</v>
      </c>
      <c r="F65" s="38">
        <v>73</v>
      </c>
    </row>
    <row r="66" spans="1:6" ht="21" customHeight="1" x14ac:dyDescent="0.4">
      <c r="A66" s="22" t="s">
        <v>10</v>
      </c>
      <c r="B66" s="25">
        <f t="shared" ref="B66:F66" si="7">B67</f>
        <v>25</v>
      </c>
      <c r="C66" s="25">
        <f t="shared" si="7"/>
        <v>0</v>
      </c>
      <c r="D66" s="25">
        <f t="shared" si="7"/>
        <v>11</v>
      </c>
      <c r="E66" s="25">
        <f t="shared" si="7"/>
        <v>11</v>
      </c>
      <c r="F66" s="26">
        <f t="shared" si="7"/>
        <v>11</v>
      </c>
    </row>
    <row r="67" spans="1:6" ht="21" customHeight="1" x14ac:dyDescent="0.4">
      <c r="A67" s="33" t="s">
        <v>69</v>
      </c>
      <c r="B67" s="37">
        <v>25</v>
      </c>
      <c r="C67" s="35">
        <v>0</v>
      </c>
      <c r="D67" s="35">
        <v>11</v>
      </c>
      <c r="E67" s="36">
        <f>C67+D67</f>
        <v>11</v>
      </c>
      <c r="F67" s="38">
        <v>11</v>
      </c>
    </row>
    <row r="68" spans="1:6" ht="21" customHeight="1" x14ac:dyDescent="0.4">
      <c r="A68" s="18" t="s">
        <v>13</v>
      </c>
      <c r="B68" s="56">
        <f>B69+B77</f>
        <v>435</v>
      </c>
      <c r="C68" s="56">
        <f>C69+C77</f>
        <v>686</v>
      </c>
      <c r="D68" s="56">
        <f>D69+D77</f>
        <v>623</v>
      </c>
      <c r="E68" s="56">
        <f>E69+E77</f>
        <v>1309</v>
      </c>
      <c r="F68" s="57">
        <f>F69+F77</f>
        <v>595</v>
      </c>
    </row>
    <row r="69" spans="1:6" ht="21" customHeight="1" x14ac:dyDescent="0.4">
      <c r="A69" s="27" t="s">
        <v>38</v>
      </c>
      <c r="B69" s="31">
        <f>SUM(B70:B76)</f>
        <v>315</v>
      </c>
      <c r="C69" s="31">
        <f>SUM(C70:C76)</f>
        <v>686</v>
      </c>
      <c r="D69" s="31">
        <f>SUM(D70:D76)</f>
        <v>272</v>
      </c>
      <c r="E69" s="31">
        <f>SUM(E70:E76)</f>
        <v>958</v>
      </c>
      <c r="F69" s="47">
        <f>SUM(F70:F76)</f>
        <v>411</v>
      </c>
    </row>
    <row r="70" spans="1:6" ht="21" customHeight="1" x14ac:dyDescent="0.4">
      <c r="A70" s="33" t="s">
        <v>70</v>
      </c>
      <c r="B70" s="37">
        <v>60</v>
      </c>
      <c r="C70" s="35">
        <v>109</v>
      </c>
      <c r="D70" s="35">
        <v>45</v>
      </c>
      <c r="E70" s="36">
        <f t="shared" ref="E70:E76" si="8">C70+D70</f>
        <v>154</v>
      </c>
      <c r="F70" s="38">
        <v>68</v>
      </c>
    </row>
    <row r="71" spans="1:6" ht="21" customHeight="1" x14ac:dyDescent="0.4">
      <c r="A71" s="33" t="s">
        <v>71</v>
      </c>
      <c r="B71" s="37">
        <v>70</v>
      </c>
      <c r="C71" s="35">
        <v>129</v>
      </c>
      <c r="D71" s="35">
        <v>31</v>
      </c>
      <c r="E71" s="36">
        <f t="shared" si="8"/>
        <v>160</v>
      </c>
      <c r="F71" s="38">
        <v>71</v>
      </c>
    </row>
    <row r="72" spans="1:6" ht="21" customHeight="1" x14ac:dyDescent="0.4">
      <c r="A72" s="1" t="s">
        <v>198</v>
      </c>
      <c r="B72" s="137"/>
      <c r="C72" s="138"/>
      <c r="D72" s="138"/>
      <c r="E72" s="56">
        <f t="shared" si="8"/>
        <v>0</v>
      </c>
      <c r="F72" s="57"/>
    </row>
    <row r="73" spans="1:6" ht="21" customHeight="1" x14ac:dyDescent="0.4">
      <c r="A73" s="136" t="s">
        <v>196</v>
      </c>
      <c r="B73" s="37">
        <v>30</v>
      </c>
      <c r="C73" s="35">
        <v>244</v>
      </c>
      <c r="D73" s="35">
        <v>88</v>
      </c>
      <c r="E73" s="36">
        <f t="shared" si="8"/>
        <v>332</v>
      </c>
      <c r="F73" s="38">
        <v>119</v>
      </c>
    </row>
    <row r="74" spans="1:6" ht="21" customHeight="1" x14ac:dyDescent="0.4">
      <c r="A74" s="135" t="s">
        <v>197</v>
      </c>
      <c r="B74" s="37">
        <v>60</v>
      </c>
      <c r="C74" s="35">
        <v>65</v>
      </c>
      <c r="D74" s="35">
        <v>31</v>
      </c>
      <c r="E74" s="36">
        <f t="shared" si="8"/>
        <v>96</v>
      </c>
      <c r="F74" s="38">
        <v>50</v>
      </c>
    </row>
    <row r="75" spans="1:6" ht="21" customHeight="1" x14ac:dyDescent="0.4">
      <c r="A75" s="33" t="s">
        <v>73</v>
      </c>
      <c r="B75" s="37">
        <v>60</v>
      </c>
      <c r="C75" s="35">
        <v>107</v>
      </c>
      <c r="D75" s="35">
        <v>69</v>
      </c>
      <c r="E75" s="36">
        <f t="shared" si="8"/>
        <v>176</v>
      </c>
      <c r="F75" s="38">
        <v>85</v>
      </c>
    </row>
    <row r="76" spans="1:6" ht="21" customHeight="1" x14ac:dyDescent="0.4">
      <c r="A76" s="33" t="s">
        <v>74</v>
      </c>
      <c r="B76" s="37">
        <v>35</v>
      </c>
      <c r="C76" s="35">
        <v>32</v>
      </c>
      <c r="D76" s="35">
        <v>8</v>
      </c>
      <c r="E76" s="36">
        <f t="shared" si="8"/>
        <v>40</v>
      </c>
      <c r="F76" s="38">
        <v>18</v>
      </c>
    </row>
    <row r="77" spans="1:6" ht="21" customHeight="1" x14ac:dyDescent="0.4">
      <c r="A77" s="27" t="s">
        <v>39</v>
      </c>
      <c r="B77" s="31">
        <f>SUM(B78:B81)</f>
        <v>120</v>
      </c>
      <c r="C77" s="31">
        <f>SUM(C78:C81)</f>
        <v>0</v>
      </c>
      <c r="D77" s="31">
        <f>SUM(D78:D81)</f>
        <v>351</v>
      </c>
      <c r="E77" s="31">
        <f>SUM(E78:E81)</f>
        <v>351</v>
      </c>
      <c r="F77" s="47">
        <f>SUM(F78:F81)</f>
        <v>184</v>
      </c>
    </row>
    <row r="78" spans="1:6" ht="21" customHeight="1" x14ac:dyDescent="0.4">
      <c r="A78" s="136" t="s">
        <v>199</v>
      </c>
      <c r="B78" s="37">
        <v>30</v>
      </c>
      <c r="C78" s="35">
        <v>0</v>
      </c>
      <c r="D78" s="35">
        <v>72</v>
      </c>
      <c r="E78" s="36">
        <f>C78+D78</f>
        <v>72</v>
      </c>
      <c r="F78" s="38">
        <v>37</v>
      </c>
    </row>
    <row r="79" spans="1:6" ht="21" customHeight="1" x14ac:dyDescent="0.4">
      <c r="A79" s="33" t="s">
        <v>70</v>
      </c>
      <c r="B79" s="37">
        <v>30</v>
      </c>
      <c r="C79" s="35">
        <v>0</v>
      </c>
      <c r="D79" s="35">
        <v>104</v>
      </c>
      <c r="E79" s="36">
        <f>C79+D79</f>
        <v>104</v>
      </c>
      <c r="F79" s="38">
        <v>87</v>
      </c>
    </row>
    <row r="80" spans="1:6" ht="21" customHeight="1" x14ac:dyDescent="0.4">
      <c r="A80" s="33" t="s">
        <v>74</v>
      </c>
      <c r="B80" s="37">
        <v>30</v>
      </c>
      <c r="C80" s="35">
        <v>0</v>
      </c>
      <c r="D80" s="35">
        <v>23</v>
      </c>
      <c r="E80" s="36">
        <f>C80+D80</f>
        <v>23</v>
      </c>
      <c r="F80" s="38">
        <v>14</v>
      </c>
    </row>
    <row r="81" spans="1:6" ht="21" customHeight="1" x14ac:dyDescent="0.4">
      <c r="A81" s="33" t="s">
        <v>73</v>
      </c>
      <c r="B81" s="37">
        <v>30</v>
      </c>
      <c r="C81" s="35">
        <v>0</v>
      </c>
      <c r="D81" s="35">
        <v>152</v>
      </c>
      <c r="E81" s="36">
        <f>C81+D81</f>
        <v>152</v>
      </c>
      <c r="F81" s="38">
        <v>46</v>
      </c>
    </row>
    <row r="82" spans="1:6" ht="21" customHeight="1" x14ac:dyDescent="0.4">
      <c r="A82" s="18" t="s">
        <v>14</v>
      </c>
      <c r="B82" s="56">
        <f t="shared" ref="B82:F82" si="9">B83+B87+B89</f>
        <v>175</v>
      </c>
      <c r="C82" s="56">
        <f t="shared" si="9"/>
        <v>164</v>
      </c>
      <c r="D82" s="56">
        <f t="shared" si="9"/>
        <v>143</v>
      </c>
      <c r="E82" s="56">
        <f t="shared" si="9"/>
        <v>307</v>
      </c>
      <c r="F82" s="57">
        <f t="shared" si="9"/>
        <v>146</v>
      </c>
    </row>
    <row r="83" spans="1:6" ht="21" customHeight="1" x14ac:dyDescent="0.4">
      <c r="A83" s="27" t="s">
        <v>38</v>
      </c>
      <c r="B83" s="31">
        <f t="shared" ref="B83:F83" si="10">SUM(B84:B86)</f>
        <v>115</v>
      </c>
      <c r="C83" s="31">
        <f t="shared" si="10"/>
        <v>83</v>
      </c>
      <c r="D83" s="31">
        <f t="shared" si="10"/>
        <v>41</v>
      </c>
      <c r="E83" s="31">
        <f t="shared" si="10"/>
        <v>124</v>
      </c>
      <c r="F83" s="47">
        <f t="shared" si="10"/>
        <v>71</v>
      </c>
    </row>
    <row r="84" spans="1:6" ht="21" customHeight="1" x14ac:dyDescent="0.4">
      <c r="A84" s="33" t="s">
        <v>76</v>
      </c>
      <c r="B84" s="37">
        <v>60</v>
      </c>
      <c r="C84" s="35">
        <v>21</v>
      </c>
      <c r="D84" s="35">
        <v>18</v>
      </c>
      <c r="E84" s="36">
        <f>C84+D84</f>
        <v>39</v>
      </c>
      <c r="F84" s="38">
        <v>22</v>
      </c>
    </row>
    <row r="85" spans="1:6" ht="21" customHeight="1" x14ac:dyDescent="0.4">
      <c r="A85" s="33" t="s">
        <v>77</v>
      </c>
      <c r="B85" s="37">
        <v>25</v>
      </c>
      <c r="C85" s="35">
        <v>38</v>
      </c>
      <c r="D85" s="35">
        <v>12</v>
      </c>
      <c r="E85" s="36">
        <f>C85+D85</f>
        <v>50</v>
      </c>
      <c r="F85" s="38">
        <v>27</v>
      </c>
    </row>
    <row r="86" spans="1:6" ht="21" customHeight="1" x14ac:dyDescent="0.4">
      <c r="A86" s="62" t="s">
        <v>167</v>
      </c>
      <c r="B86" s="37">
        <v>30</v>
      </c>
      <c r="C86" s="35">
        <v>24</v>
      </c>
      <c r="D86" s="35">
        <v>11</v>
      </c>
      <c r="E86" s="36">
        <f>C86+D86</f>
        <v>35</v>
      </c>
      <c r="F86" s="38">
        <v>22</v>
      </c>
    </row>
    <row r="87" spans="1:6" ht="21" customHeight="1" x14ac:dyDescent="0.4">
      <c r="A87" s="27" t="s">
        <v>41</v>
      </c>
      <c r="B87" s="31">
        <f t="shared" ref="B87:F87" si="11">SUM(B88:B88)</f>
        <v>60</v>
      </c>
      <c r="C87" s="31">
        <f t="shared" si="11"/>
        <v>81</v>
      </c>
      <c r="D87" s="31">
        <f t="shared" si="11"/>
        <v>102</v>
      </c>
      <c r="E87" s="31">
        <f t="shared" si="11"/>
        <v>183</v>
      </c>
      <c r="F87" s="47">
        <f t="shared" si="11"/>
        <v>75</v>
      </c>
    </row>
    <row r="88" spans="1:6" ht="21" customHeight="1" x14ac:dyDescent="0.4">
      <c r="A88" s="33" t="s">
        <v>79</v>
      </c>
      <c r="B88" s="37">
        <v>60</v>
      </c>
      <c r="C88" s="35">
        <v>81</v>
      </c>
      <c r="D88" s="35">
        <v>102</v>
      </c>
      <c r="E88" s="36">
        <f>C88+D88</f>
        <v>183</v>
      </c>
      <c r="F88" s="38">
        <v>75</v>
      </c>
    </row>
    <row r="89" spans="1:6" ht="21" customHeight="1" x14ac:dyDescent="0.4">
      <c r="A89" s="27" t="s">
        <v>39</v>
      </c>
      <c r="B89" s="31">
        <f t="shared" ref="B89:F89" si="12">SUM(B90:B90)</f>
        <v>0</v>
      </c>
      <c r="C89" s="31">
        <f t="shared" si="12"/>
        <v>0</v>
      </c>
      <c r="D89" s="31">
        <f t="shared" si="12"/>
        <v>0</v>
      </c>
      <c r="E89" s="31">
        <f t="shared" si="12"/>
        <v>0</v>
      </c>
      <c r="F89" s="47">
        <f t="shared" si="12"/>
        <v>0</v>
      </c>
    </row>
    <row r="90" spans="1:6" ht="21" customHeight="1" x14ac:dyDescent="0.4">
      <c r="A90" s="33" t="s">
        <v>81</v>
      </c>
      <c r="B90" s="42"/>
      <c r="C90" s="40"/>
      <c r="D90" s="40"/>
      <c r="E90" s="41">
        <f>C90+D90</f>
        <v>0</v>
      </c>
      <c r="F90" s="43"/>
    </row>
    <row r="91" spans="1:6" ht="21" customHeight="1" x14ac:dyDescent="0.4">
      <c r="A91" s="18" t="s">
        <v>15</v>
      </c>
      <c r="B91" s="56">
        <f>B92+B100</f>
        <v>220</v>
      </c>
      <c r="C91" s="56">
        <f>C92+C100</f>
        <v>272</v>
      </c>
      <c r="D91" s="56">
        <f>D92+D100</f>
        <v>181</v>
      </c>
      <c r="E91" s="56">
        <f>E92+E100</f>
        <v>453</v>
      </c>
      <c r="F91" s="57">
        <f>F92+F100</f>
        <v>243</v>
      </c>
    </row>
    <row r="92" spans="1:6" ht="21" customHeight="1" x14ac:dyDescent="0.4">
      <c r="A92" s="27" t="s">
        <v>38</v>
      </c>
      <c r="B92" s="31">
        <f>SUM(B93:B99)</f>
        <v>220</v>
      </c>
      <c r="C92" s="31">
        <f>SUM(C93:C99)</f>
        <v>272</v>
      </c>
      <c r="D92" s="31">
        <f>SUM(D93:D99)</f>
        <v>181</v>
      </c>
      <c r="E92" s="31">
        <f>SUM(E93:E99)</f>
        <v>453</v>
      </c>
      <c r="F92" s="31">
        <f>SUM(F93:F99)</f>
        <v>243</v>
      </c>
    </row>
    <row r="93" spans="1:6" ht="21" customHeight="1" x14ac:dyDescent="0.4">
      <c r="A93" s="59" t="s">
        <v>82</v>
      </c>
      <c r="B93" s="37">
        <v>70</v>
      </c>
      <c r="C93" s="35">
        <v>93</v>
      </c>
      <c r="D93" s="35">
        <v>62</v>
      </c>
      <c r="E93" s="36">
        <f>C93+D93</f>
        <v>155</v>
      </c>
      <c r="F93" s="38">
        <v>80</v>
      </c>
    </row>
    <row r="94" spans="1:6" ht="18" x14ac:dyDescent="0.4">
      <c r="A94" s="59" t="s">
        <v>181</v>
      </c>
      <c r="B94" s="42"/>
      <c r="C94" s="40"/>
      <c r="D94" s="40"/>
      <c r="E94" s="40"/>
      <c r="F94" s="43"/>
    </row>
    <row r="95" spans="1:6" ht="21" customHeight="1" x14ac:dyDescent="0.4">
      <c r="A95" s="59" t="s">
        <v>182</v>
      </c>
      <c r="B95" s="37">
        <v>30</v>
      </c>
      <c r="C95" s="35">
        <v>34</v>
      </c>
      <c r="D95" s="35">
        <v>37</v>
      </c>
      <c r="E95" s="36">
        <f>C95+D95</f>
        <v>71</v>
      </c>
      <c r="F95" s="38">
        <v>34</v>
      </c>
    </row>
    <row r="96" spans="1:6" ht="21" customHeight="1" x14ac:dyDescent="0.4">
      <c r="A96" s="139" t="s">
        <v>200</v>
      </c>
      <c r="B96" s="37">
        <v>30</v>
      </c>
      <c r="C96" s="35">
        <v>35</v>
      </c>
      <c r="D96" s="35">
        <v>29</v>
      </c>
      <c r="E96" s="36">
        <f>C96+D96</f>
        <v>64</v>
      </c>
      <c r="F96" s="38">
        <v>34</v>
      </c>
    </row>
    <row r="97" spans="1:6" ht="21" customHeight="1" x14ac:dyDescent="0.4">
      <c r="A97" s="139" t="s">
        <v>201</v>
      </c>
      <c r="B97" s="37">
        <v>30</v>
      </c>
      <c r="C97" s="35">
        <v>41</v>
      </c>
      <c r="D97" s="35">
        <v>20</v>
      </c>
      <c r="E97" s="36">
        <f>C97+D97</f>
        <v>61</v>
      </c>
      <c r="F97" s="38">
        <v>31</v>
      </c>
    </row>
    <row r="98" spans="1:6" ht="21" customHeight="1" x14ac:dyDescent="0.4">
      <c r="A98" s="139" t="s">
        <v>202</v>
      </c>
      <c r="B98" s="37">
        <v>30</v>
      </c>
      <c r="C98" s="35">
        <v>29</v>
      </c>
      <c r="D98" s="35">
        <v>19</v>
      </c>
      <c r="E98" s="36">
        <f>C98+D98</f>
        <v>48</v>
      </c>
      <c r="F98" s="38">
        <v>33</v>
      </c>
    </row>
    <row r="99" spans="1:6" ht="21" customHeight="1" x14ac:dyDescent="0.4">
      <c r="A99" s="139" t="s">
        <v>203</v>
      </c>
      <c r="B99" s="37">
        <v>30</v>
      </c>
      <c r="C99" s="35">
        <v>40</v>
      </c>
      <c r="D99" s="35">
        <v>14</v>
      </c>
      <c r="E99" s="36">
        <f>C99+D99</f>
        <v>54</v>
      </c>
      <c r="F99" s="38">
        <v>31</v>
      </c>
    </row>
    <row r="100" spans="1:6" ht="21" customHeight="1" x14ac:dyDescent="0.4">
      <c r="A100" s="27" t="s">
        <v>41</v>
      </c>
      <c r="B100" s="31">
        <f t="shared" ref="B100:F100" si="13">SUM(B101:B103)</f>
        <v>0</v>
      </c>
      <c r="C100" s="31">
        <f t="shared" si="13"/>
        <v>0</v>
      </c>
      <c r="D100" s="31">
        <f t="shared" si="13"/>
        <v>0</v>
      </c>
      <c r="E100" s="31">
        <f t="shared" si="13"/>
        <v>0</v>
      </c>
      <c r="F100" s="47">
        <f t="shared" si="13"/>
        <v>0</v>
      </c>
    </row>
    <row r="101" spans="1:6" ht="21" customHeight="1" x14ac:dyDescent="0.4">
      <c r="A101" s="33" t="s">
        <v>46</v>
      </c>
      <c r="B101" s="137"/>
      <c r="C101" s="138"/>
      <c r="D101" s="138"/>
      <c r="E101" s="56"/>
      <c r="F101" s="57"/>
    </row>
    <row r="102" spans="1:6" ht="21" customHeight="1" x14ac:dyDescent="0.4">
      <c r="A102" s="33" t="s">
        <v>83</v>
      </c>
      <c r="B102" s="137"/>
      <c r="C102" s="138"/>
      <c r="D102" s="138"/>
      <c r="E102" s="56"/>
      <c r="F102" s="57"/>
    </row>
    <row r="103" spans="1:6" ht="21" customHeight="1" x14ac:dyDescent="0.4">
      <c r="A103" s="33" t="s">
        <v>85</v>
      </c>
      <c r="B103" s="137"/>
      <c r="C103" s="138"/>
      <c r="D103" s="138"/>
      <c r="E103" s="56"/>
      <c r="F103" s="57"/>
    </row>
    <row r="104" spans="1:6" ht="21" customHeight="1" x14ac:dyDescent="0.4">
      <c r="A104" s="18" t="s">
        <v>2</v>
      </c>
      <c r="B104" s="56">
        <f>B105+B114</f>
        <v>430</v>
      </c>
      <c r="C104" s="56">
        <f>C105+C114</f>
        <v>90</v>
      </c>
      <c r="D104" s="56">
        <f>D105+D114</f>
        <v>110</v>
      </c>
      <c r="E104" s="56">
        <f>E105+E114</f>
        <v>200</v>
      </c>
      <c r="F104" s="57">
        <f>F105+F114</f>
        <v>140</v>
      </c>
    </row>
    <row r="105" spans="1:6" ht="21" customHeight="1" x14ac:dyDescent="0.4">
      <c r="A105" s="22" t="s">
        <v>9</v>
      </c>
      <c r="B105" s="64">
        <f>B106+B109+B112</f>
        <v>130</v>
      </c>
      <c r="C105" s="64">
        <f>C106+C109+C112</f>
        <v>13</v>
      </c>
      <c r="D105" s="64">
        <f>D106+D109+D112</f>
        <v>69</v>
      </c>
      <c r="E105" s="64">
        <f>E106+E109+E112</f>
        <v>82</v>
      </c>
      <c r="F105" s="65">
        <f>F106+F109+F112</f>
        <v>57</v>
      </c>
    </row>
    <row r="106" spans="1:6" ht="21" customHeight="1" x14ac:dyDescent="0.4">
      <c r="A106" s="27" t="s">
        <v>38</v>
      </c>
      <c r="B106" s="31">
        <f t="shared" ref="B106:F106" si="14">SUM(B107:B108)</f>
        <v>60</v>
      </c>
      <c r="C106" s="31">
        <f t="shared" si="14"/>
        <v>13</v>
      </c>
      <c r="D106" s="31">
        <f t="shared" si="14"/>
        <v>2</v>
      </c>
      <c r="E106" s="31">
        <f t="shared" si="14"/>
        <v>15</v>
      </c>
      <c r="F106" s="47">
        <f t="shared" si="14"/>
        <v>7</v>
      </c>
    </row>
    <row r="107" spans="1:6" ht="21" customHeight="1" x14ac:dyDescent="0.4">
      <c r="A107" s="62" t="s">
        <v>168</v>
      </c>
      <c r="B107" s="37">
        <v>30</v>
      </c>
      <c r="C107" s="35">
        <v>5</v>
      </c>
      <c r="D107" s="35">
        <v>1</v>
      </c>
      <c r="E107" s="36">
        <f>C107+D107</f>
        <v>6</v>
      </c>
      <c r="F107" s="38">
        <v>3</v>
      </c>
    </row>
    <row r="108" spans="1:6" ht="21" customHeight="1" x14ac:dyDescent="0.4">
      <c r="A108" s="62" t="s">
        <v>143</v>
      </c>
      <c r="B108" s="37">
        <v>30</v>
      </c>
      <c r="C108" s="35">
        <v>8</v>
      </c>
      <c r="D108" s="35">
        <v>1</v>
      </c>
      <c r="E108" s="36">
        <f>C108+D108</f>
        <v>9</v>
      </c>
      <c r="F108" s="38">
        <v>4</v>
      </c>
    </row>
    <row r="109" spans="1:6" ht="21" customHeight="1" x14ac:dyDescent="0.4">
      <c r="A109" s="27" t="s">
        <v>39</v>
      </c>
      <c r="B109" s="64">
        <f t="shared" ref="B109:F109" si="15">SUM(B110:B111)</f>
        <v>40</v>
      </c>
      <c r="C109" s="64">
        <f t="shared" si="15"/>
        <v>0</v>
      </c>
      <c r="D109" s="64">
        <f t="shared" si="15"/>
        <v>19</v>
      </c>
      <c r="E109" s="64">
        <f t="shared" si="15"/>
        <v>19</v>
      </c>
      <c r="F109" s="65">
        <f t="shared" si="15"/>
        <v>14</v>
      </c>
    </row>
    <row r="110" spans="1:6" ht="21" customHeight="1" x14ac:dyDescent="0.4">
      <c r="A110" s="62" t="s">
        <v>168</v>
      </c>
      <c r="B110" s="37">
        <v>20</v>
      </c>
      <c r="C110" s="35">
        <v>0</v>
      </c>
      <c r="D110" s="35">
        <v>12</v>
      </c>
      <c r="E110" s="36">
        <f>C110+D110</f>
        <v>12</v>
      </c>
      <c r="F110" s="38">
        <v>8</v>
      </c>
    </row>
    <row r="111" spans="1:6" ht="21" customHeight="1" x14ac:dyDescent="0.4">
      <c r="A111" s="62" t="s">
        <v>143</v>
      </c>
      <c r="B111" s="37">
        <v>20</v>
      </c>
      <c r="C111" s="35">
        <v>0</v>
      </c>
      <c r="D111" s="35">
        <v>7</v>
      </c>
      <c r="E111" s="36">
        <f>C111+D111</f>
        <v>7</v>
      </c>
      <c r="F111" s="38">
        <v>6</v>
      </c>
    </row>
    <row r="112" spans="1:6" ht="21" customHeight="1" x14ac:dyDescent="0.4">
      <c r="A112" s="27" t="s">
        <v>40</v>
      </c>
      <c r="B112" s="64">
        <f>SUM(B113)</f>
        <v>30</v>
      </c>
      <c r="C112" s="64">
        <f>SUM(C113)</f>
        <v>0</v>
      </c>
      <c r="D112" s="64">
        <f>SUM(D113)</f>
        <v>48</v>
      </c>
      <c r="E112" s="64">
        <f>SUM(E113)</f>
        <v>48</v>
      </c>
      <c r="F112" s="65">
        <f>SUM(F113)</f>
        <v>36</v>
      </c>
    </row>
    <row r="113" spans="1:6" ht="21" customHeight="1" x14ac:dyDescent="0.4">
      <c r="A113" s="62" t="s">
        <v>204</v>
      </c>
      <c r="B113" s="37">
        <v>30</v>
      </c>
      <c r="C113" s="35">
        <v>0</v>
      </c>
      <c r="D113" s="35">
        <v>48</v>
      </c>
      <c r="E113" s="36">
        <f>C113+D113</f>
        <v>48</v>
      </c>
      <c r="F113" s="38">
        <v>36</v>
      </c>
    </row>
    <row r="114" spans="1:6" ht="21" customHeight="1" x14ac:dyDescent="0.4">
      <c r="A114" s="22" t="s">
        <v>8</v>
      </c>
      <c r="B114" s="64">
        <f t="shared" ref="B114:F114" si="16">SUM(B115:B119)</f>
        <v>300</v>
      </c>
      <c r="C114" s="64">
        <f t="shared" si="16"/>
        <v>77</v>
      </c>
      <c r="D114" s="64">
        <f t="shared" si="16"/>
        <v>41</v>
      </c>
      <c r="E114" s="64">
        <f t="shared" si="16"/>
        <v>118</v>
      </c>
      <c r="F114" s="65">
        <f t="shared" si="16"/>
        <v>83</v>
      </c>
    </row>
    <row r="115" spans="1:6" ht="21" customHeight="1" x14ac:dyDescent="0.4">
      <c r="A115" s="33" t="s">
        <v>16</v>
      </c>
      <c r="B115" s="37">
        <v>60</v>
      </c>
      <c r="C115" s="35">
        <v>12</v>
      </c>
      <c r="D115" s="35">
        <v>9</v>
      </c>
      <c r="E115" s="36">
        <f>C115+D115</f>
        <v>21</v>
      </c>
      <c r="F115" s="38">
        <v>15</v>
      </c>
    </row>
    <row r="116" spans="1:6" ht="21" customHeight="1" x14ac:dyDescent="0.4">
      <c r="A116" s="33" t="s">
        <v>17</v>
      </c>
      <c r="B116" s="37">
        <v>60</v>
      </c>
      <c r="C116" s="35">
        <v>7</v>
      </c>
      <c r="D116" s="35">
        <v>12</v>
      </c>
      <c r="E116" s="36">
        <f>C116+D116</f>
        <v>19</v>
      </c>
      <c r="F116" s="38">
        <v>13</v>
      </c>
    </row>
    <row r="117" spans="1:6" ht="21" customHeight="1" x14ac:dyDescent="0.4">
      <c r="A117" s="33" t="s">
        <v>18</v>
      </c>
      <c r="B117" s="37">
        <v>60</v>
      </c>
      <c r="C117" s="35">
        <v>18</v>
      </c>
      <c r="D117" s="35">
        <v>2</v>
      </c>
      <c r="E117" s="36">
        <f>C117+D117</f>
        <v>20</v>
      </c>
      <c r="F117" s="38">
        <v>15</v>
      </c>
    </row>
    <row r="118" spans="1:6" ht="21" customHeight="1" x14ac:dyDescent="0.4">
      <c r="A118" s="33" t="s">
        <v>160</v>
      </c>
      <c r="B118" s="37">
        <v>60</v>
      </c>
      <c r="C118" s="35">
        <v>27</v>
      </c>
      <c r="D118" s="35">
        <v>6</v>
      </c>
      <c r="E118" s="36">
        <f>C118+D118</f>
        <v>33</v>
      </c>
      <c r="F118" s="38">
        <v>22</v>
      </c>
    </row>
    <row r="119" spans="1:6" ht="21" customHeight="1" x14ac:dyDescent="0.4">
      <c r="A119" s="33" t="s">
        <v>21</v>
      </c>
      <c r="B119" s="37">
        <v>60</v>
      </c>
      <c r="C119" s="35">
        <v>13</v>
      </c>
      <c r="D119" s="35">
        <v>12</v>
      </c>
      <c r="E119" s="36">
        <f>C119+D119</f>
        <v>25</v>
      </c>
      <c r="F119" s="38">
        <v>18</v>
      </c>
    </row>
    <row r="120" spans="1:6" ht="21" customHeight="1" x14ac:dyDescent="0.4">
      <c r="A120" s="18" t="s">
        <v>22</v>
      </c>
      <c r="B120" s="56">
        <f t="shared" ref="B120:F120" si="17">B121+B138</f>
        <v>370</v>
      </c>
      <c r="C120" s="56">
        <f t="shared" si="17"/>
        <v>206</v>
      </c>
      <c r="D120" s="56">
        <f t="shared" si="17"/>
        <v>174</v>
      </c>
      <c r="E120" s="56">
        <f t="shared" si="17"/>
        <v>380</v>
      </c>
      <c r="F120" s="57">
        <f t="shared" si="17"/>
        <v>263</v>
      </c>
    </row>
    <row r="121" spans="1:6" ht="21" customHeight="1" x14ac:dyDescent="0.4">
      <c r="A121" s="22" t="s">
        <v>9</v>
      </c>
      <c r="B121" s="25">
        <f t="shared" ref="B121:F121" si="18">B122+B131</f>
        <v>360</v>
      </c>
      <c r="C121" s="25">
        <f t="shared" si="18"/>
        <v>206</v>
      </c>
      <c r="D121" s="25">
        <f t="shared" si="18"/>
        <v>173</v>
      </c>
      <c r="E121" s="25">
        <f t="shared" si="18"/>
        <v>379</v>
      </c>
      <c r="F121" s="26">
        <f t="shared" si="18"/>
        <v>262</v>
      </c>
    </row>
    <row r="122" spans="1:6" ht="21" customHeight="1" x14ac:dyDescent="0.4">
      <c r="A122" s="27" t="s">
        <v>38</v>
      </c>
      <c r="B122" s="31">
        <f t="shared" ref="B122:F122" si="19">SUM(B123:B130)</f>
        <v>240</v>
      </c>
      <c r="C122" s="31">
        <f t="shared" si="19"/>
        <v>206</v>
      </c>
      <c r="D122" s="31">
        <f t="shared" si="19"/>
        <v>30</v>
      </c>
      <c r="E122" s="31">
        <f t="shared" si="19"/>
        <v>236</v>
      </c>
      <c r="F122" s="47">
        <f t="shared" si="19"/>
        <v>143</v>
      </c>
    </row>
    <row r="123" spans="1:6" ht="21" customHeight="1" x14ac:dyDescent="0.4">
      <c r="A123" s="33" t="s">
        <v>88</v>
      </c>
      <c r="B123" s="68">
        <v>30</v>
      </c>
      <c r="C123" s="69">
        <v>41</v>
      </c>
      <c r="D123" s="69">
        <v>1</v>
      </c>
      <c r="E123" s="36">
        <f t="shared" ref="E123:E130" si="20">C123+D123</f>
        <v>42</v>
      </c>
      <c r="F123" s="38">
        <v>27</v>
      </c>
    </row>
    <row r="124" spans="1:6" ht="21" customHeight="1" x14ac:dyDescent="0.4">
      <c r="A124" s="33" t="s">
        <v>89</v>
      </c>
      <c r="B124" s="68">
        <v>30</v>
      </c>
      <c r="C124" s="69">
        <v>37</v>
      </c>
      <c r="D124" s="69">
        <v>5</v>
      </c>
      <c r="E124" s="36">
        <f t="shared" si="20"/>
        <v>42</v>
      </c>
      <c r="F124" s="38">
        <v>18</v>
      </c>
    </row>
    <row r="125" spans="1:6" ht="21" customHeight="1" x14ac:dyDescent="0.4">
      <c r="A125" s="33" t="s">
        <v>90</v>
      </c>
      <c r="B125" s="68">
        <v>30</v>
      </c>
      <c r="C125" s="69">
        <v>12</v>
      </c>
      <c r="D125" s="69">
        <v>3</v>
      </c>
      <c r="E125" s="36">
        <f t="shared" si="20"/>
        <v>15</v>
      </c>
      <c r="F125" s="38">
        <v>9</v>
      </c>
    </row>
    <row r="126" spans="1:6" ht="21" customHeight="1" x14ac:dyDescent="0.4">
      <c r="A126" s="33" t="s">
        <v>91</v>
      </c>
      <c r="B126" s="68">
        <v>30</v>
      </c>
      <c r="C126" s="69">
        <v>41</v>
      </c>
      <c r="D126" s="69">
        <v>8</v>
      </c>
      <c r="E126" s="36">
        <f t="shared" si="20"/>
        <v>49</v>
      </c>
      <c r="F126" s="38">
        <v>27</v>
      </c>
    </row>
    <row r="127" spans="1:6" ht="21" customHeight="1" x14ac:dyDescent="0.4">
      <c r="A127" s="33" t="s">
        <v>92</v>
      </c>
      <c r="B127" s="37">
        <v>30</v>
      </c>
      <c r="C127" s="35">
        <v>23</v>
      </c>
      <c r="D127" s="35">
        <v>3</v>
      </c>
      <c r="E127" s="36">
        <f t="shared" si="20"/>
        <v>26</v>
      </c>
      <c r="F127" s="38">
        <v>15</v>
      </c>
    </row>
    <row r="128" spans="1:6" ht="21" customHeight="1" x14ac:dyDescent="0.4">
      <c r="A128" s="33" t="s">
        <v>93</v>
      </c>
      <c r="B128" s="37">
        <v>30</v>
      </c>
      <c r="C128" s="35">
        <v>10</v>
      </c>
      <c r="D128" s="35">
        <v>0</v>
      </c>
      <c r="E128" s="36">
        <f t="shared" si="20"/>
        <v>10</v>
      </c>
      <c r="F128" s="38">
        <v>7</v>
      </c>
    </row>
    <row r="129" spans="1:6" ht="21" customHeight="1" x14ac:dyDescent="0.4">
      <c r="A129" s="33" t="s">
        <v>161</v>
      </c>
      <c r="B129" s="37">
        <v>30</v>
      </c>
      <c r="C129" s="35">
        <v>16</v>
      </c>
      <c r="D129" s="35">
        <v>8</v>
      </c>
      <c r="E129" s="36">
        <f t="shared" si="20"/>
        <v>24</v>
      </c>
      <c r="F129" s="38">
        <v>18</v>
      </c>
    </row>
    <row r="130" spans="1:6" ht="21" customHeight="1" x14ac:dyDescent="0.4">
      <c r="A130" s="33" t="s">
        <v>147</v>
      </c>
      <c r="B130" s="37">
        <v>30</v>
      </c>
      <c r="C130" s="35">
        <v>26</v>
      </c>
      <c r="D130" s="35">
        <v>2</v>
      </c>
      <c r="E130" s="36">
        <f t="shared" si="20"/>
        <v>28</v>
      </c>
      <c r="F130" s="38">
        <v>22</v>
      </c>
    </row>
    <row r="131" spans="1:6" ht="21" customHeight="1" x14ac:dyDescent="0.4">
      <c r="A131" s="27" t="s">
        <v>39</v>
      </c>
      <c r="B131" s="31">
        <f t="shared" ref="B131:F131" si="21">SUM(B132:B137)</f>
        <v>120</v>
      </c>
      <c r="C131" s="31">
        <f t="shared" si="21"/>
        <v>0</v>
      </c>
      <c r="D131" s="31">
        <f t="shared" si="21"/>
        <v>143</v>
      </c>
      <c r="E131" s="31">
        <f t="shared" si="21"/>
        <v>143</v>
      </c>
      <c r="F131" s="47">
        <f t="shared" si="21"/>
        <v>119</v>
      </c>
    </row>
    <row r="132" spans="1:6" ht="21" customHeight="1" x14ac:dyDescent="0.4">
      <c r="A132" s="33" t="s">
        <v>88</v>
      </c>
      <c r="B132" s="37">
        <v>15</v>
      </c>
      <c r="C132" s="37">
        <v>0</v>
      </c>
      <c r="D132" s="35">
        <v>41</v>
      </c>
      <c r="E132" s="36">
        <f t="shared" ref="E132:E137" si="22">C132+D132</f>
        <v>41</v>
      </c>
      <c r="F132" s="38">
        <v>38</v>
      </c>
    </row>
    <row r="133" spans="1:6" ht="21" customHeight="1" x14ac:dyDescent="0.4">
      <c r="A133" s="33" t="s">
        <v>95</v>
      </c>
      <c r="B133" s="37">
        <v>15</v>
      </c>
      <c r="C133" s="37">
        <v>0</v>
      </c>
      <c r="D133" s="35">
        <v>8</v>
      </c>
      <c r="E133" s="36">
        <f t="shared" si="22"/>
        <v>8</v>
      </c>
      <c r="F133" s="38">
        <v>6</v>
      </c>
    </row>
    <row r="134" spans="1:6" ht="21" customHeight="1" x14ac:dyDescent="0.4">
      <c r="A134" s="33" t="s">
        <v>96</v>
      </c>
      <c r="B134" s="37">
        <v>15</v>
      </c>
      <c r="C134" s="37">
        <v>0</v>
      </c>
      <c r="D134" s="35">
        <v>26</v>
      </c>
      <c r="E134" s="36">
        <f t="shared" si="22"/>
        <v>26</v>
      </c>
      <c r="F134" s="38">
        <v>19</v>
      </c>
    </row>
    <row r="135" spans="1:6" ht="21" customHeight="1" x14ac:dyDescent="0.4">
      <c r="A135" s="33" t="s">
        <v>97</v>
      </c>
      <c r="B135" s="37">
        <v>15</v>
      </c>
      <c r="C135" s="37">
        <v>0</v>
      </c>
      <c r="D135" s="35">
        <v>30</v>
      </c>
      <c r="E135" s="36">
        <f t="shared" si="22"/>
        <v>30</v>
      </c>
      <c r="F135" s="38">
        <v>27</v>
      </c>
    </row>
    <row r="136" spans="1:6" ht="21" customHeight="1" x14ac:dyDescent="0.4">
      <c r="A136" s="33" t="s">
        <v>92</v>
      </c>
      <c r="B136" s="37">
        <v>30</v>
      </c>
      <c r="C136" s="37">
        <v>0</v>
      </c>
      <c r="D136" s="35">
        <v>27</v>
      </c>
      <c r="E136" s="36">
        <f t="shared" si="22"/>
        <v>27</v>
      </c>
      <c r="F136" s="38">
        <v>22</v>
      </c>
    </row>
    <row r="137" spans="1:6" ht="21" customHeight="1" x14ac:dyDescent="0.4">
      <c r="A137" s="33" t="s">
        <v>161</v>
      </c>
      <c r="B137" s="37">
        <v>30</v>
      </c>
      <c r="C137" s="37">
        <v>0</v>
      </c>
      <c r="D137" s="35">
        <v>11</v>
      </c>
      <c r="E137" s="36">
        <f t="shared" si="22"/>
        <v>11</v>
      </c>
      <c r="F137" s="38">
        <v>7</v>
      </c>
    </row>
    <row r="138" spans="1:6" ht="21" customHeight="1" x14ac:dyDescent="0.4">
      <c r="A138" s="22" t="s">
        <v>10</v>
      </c>
      <c r="B138" s="127">
        <f t="shared" ref="B138" si="23">SUM(B139:B141)</f>
        <v>10</v>
      </c>
      <c r="C138" s="127">
        <f>SUM(C139:C141)</f>
        <v>0</v>
      </c>
      <c r="D138" s="127">
        <f>SUM(D139:D141)</f>
        <v>1</v>
      </c>
      <c r="E138" s="127">
        <f>SUM(E139:E141)</f>
        <v>1</v>
      </c>
      <c r="F138" s="128">
        <f>SUM(F139:F141)</f>
        <v>1</v>
      </c>
    </row>
    <row r="139" spans="1:6" ht="21" customHeight="1" x14ac:dyDescent="0.4">
      <c r="A139" s="70" t="s">
        <v>23</v>
      </c>
      <c r="B139" s="137"/>
      <c r="C139" s="138"/>
      <c r="D139" s="138"/>
      <c r="E139" s="56">
        <f>C139+D139</f>
        <v>0</v>
      </c>
      <c r="F139" s="57"/>
    </row>
    <row r="140" spans="1:6" ht="21" customHeight="1" x14ac:dyDescent="0.4">
      <c r="A140" s="70" t="s">
        <v>24</v>
      </c>
      <c r="B140" s="137"/>
      <c r="C140" s="138"/>
      <c r="D140" s="138"/>
      <c r="E140" s="56">
        <f>C140+D140</f>
        <v>0</v>
      </c>
      <c r="F140" s="57"/>
    </row>
    <row r="141" spans="1:6" ht="21" customHeight="1" x14ac:dyDescent="0.4">
      <c r="A141" s="70" t="s">
        <v>25</v>
      </c>
      <c r="B141" s="131">
        <v>10</v>
      </c>
      <c r="C141" s="133">
        <v>0</v>
      </c>
      <c r="D141" s="133">
        <v>1</v>
      </c>
      <c r="E141" s="132">
        <f>C141+D141</f>
        <v>1</v>
      </c>
      <c r="F141" s="134">
        <v>1</v>
      </c>
    </row>
    <row r="142" spans="1:6" ht="21" customHeight="1" x14ac:dyDescent="0.4">
      <c r="A142" s="18" t="s">
        <v>26</v>
      </c>
      <c r="B142" s="56">
        <f t="shared" ref="B142:F142" si="24">B143+B146+B149</f>
        <v>110</v>
      </c>
      <c r="C142" s="56">
        <f t="shared" si="24"/>
        <v>14</v>
      </c>
      <c r="D142" s="56">
        <f t="shared" si="24"/>
        <v>48</v>
      </c>
      <c r="E142" s="56">
        <f t="shared" si="24"/>
        <v>62</v>
      </c>
      <c r="F142" s="57">
        <f t="shared" si="24"/>
        <v>46</v>
      </c>
    </row>
    <row r="143" spans="1:6" ht="21" customHeight="1" x14ac:dyDescent="0.4">
      <c r="A143" s="27" t="s">
        <v>38</v>
      </c>
      <c r="B143" s="31">
        <f t="shared" ref="B143:F143" si="25">SUM(B144:B145)</f>
        <v>60</v>
      </c>
      <c r="C143" s="31">
        <f t="shared" si="25"/>
        <v>14</v>
      </c>
      <c r="D143" s="31">
        <f t="shared" si="25"/>
        <v>0</v>
      </c>
      <c r="E143" s="31">
        <f t="shared" si="25"/>
        <v>14</v>
      </c>
      <c r="F143" s="47">
        <f t="shared" si="25"/>
        <v>9</v>
      </c>
    </row>
    <row r="144" spans="1:6" ht="21" customHeight="1" x14ac:dyDescent="0.4">
      <c r="A144" s="33" t="s">
        <v>99</v>
      </c>
      <c r="B144" s="37">
        <v>30</v>
      </c>
      <c r="C144" s="35">
        <v>6</v>
      </c>
      <c r="D144" s="35">
        <v>0</v>
      </c>
      <c r="E144" s="36">
        <f>C144+D144</f>
        <v>6</v>
      </c>
      <c r="F144" s="38">
        <v>5</v>
      </c>
    </row>
    <row r="145" spans="1:6" ht="21" customHeight="1" x14ac:dyDescent="0.4">
      <c r="A145" s="33" t="s">
        <v>162</v>
      </c>
      <c r="B145" s="37">
        <v>30</v>
      </c>
      <c r="C145" s="35">
        <v>8</v>
      </c>
      <c r="D145" s="35">
        <v>0</v>
      </c>
      <c r="E145" s="36">
        <f>C145+D145</f>
        <v>8</v>
      </c>
      <c r="F145" s="38">
        <v>4</v>
      </c>
    </row>
    <row r="146" spans="1:6" ht="21" customHeight="1" x14ac:dyDescent="0.4">
      <c r="A146" s="73" t="s">
        <v>39</v>
      </c>
      <c r="B146" s="31">
        <f t="shared" ref="B146:F146" si="26">SUM(B147:B148)</f>
        <v>50</v>
      </c>
      <c r="C146" s="31">
        <f t="shared" si="26"/>
        <v>0</v>
      </c>
      <c r="D146" s="31">
        <f t="shared" si="26"/>
        <v>48</v>
      </c>
      <c r="E146" s="31">
        <f t="shared" si="26"/>
        <v>48</v>
      </c>
      <c r="F146" s="47">
        <f t="shared" si="26"/>
        <v>37</v>
      </c>
    </row>
    <row r="147" spans="1:6" ht="21" customHeight="1" x14ac:dyDescent="0.4">
      <c r="A147" s="74" t="s">
        <v>99</v>
      </c>
      <c r="B147" s="37">
        <v>20</v>
      </c>
      <c r="C147" s="35">
        <v>0</v>
      </c>
      <c r="D147" s="35">
        <v>4</v>
      </c>
      <c r="E147" s="36">
        <f>C147+D147</f>
        <v>4</v>
      </c>
      <c r="F147" s="38">
        <v>0</v>
      </c>
    </row>
    <row r="148" spans="1:6" ht="21" customHeight="1" x14ac:dyDescent="0.4">
      <c r="A148" s="74" t="s">
        <v>162</v>
      </c>
      <c r="B148" s="37">
        <v>30</v>
      </c>
      <c r="C148" s="35">
        <v>0</v>
      </c>
      <c r="D148" s="35">
        <v>44</v>
      </c>
      <c r="E148" s="36">
        <f>C148+D148</f>
        <v>44</v>
      </c>
      <c r="F148" s="38">
        <v>37</v>
      </c>
    </row>
    <row r="149" spans="1:6" ht="21" customHeight="1" x14ac:dyDescent="0.4">
      <c r="A149" s="75" t="s">
        <v>10</v>
      </c>
      <c r="B149" s="76">
        <f t="shared" ref="B149:F149" si="27">B150</f>
        <v>0</v>
      </c>
      <c r="C149" s="76">
        <f t="shared" si="27"/>
        <v>0</v>
      </c>
      <c r="D149" s="76">
        <f t="shared" si="27"/>
        <v>0</v>
      </c>
      <c r="E149" s="76">
        <f t="shared" si="27"/>
        <v>0</v>
      </c>
      <c r="F149" s="77">
        <f t="shared" si="27"/>
        <v>0</v>
      </c>
    </row>
    <row r="150" spans="1:6" ht="21" customHeight="1" x14ac:dyDescent="0.4">
      <c r="A150" s="78" t="s">
        <v>100</v>
      </c>
      <c r="B150" s="42"/>
      <c r="C150" s="40"/>
      <c r="D150" s="40"/>
      <c r="E150" s="40"/>
      <c r="F150" s="43"/>
    </row>
    <row r="151" spans="1:6" ht="21" customHeight="1" x14ac:dyDescent="0.4">
      <c r="A151" s="79" t="s">
        <v>27</v>
      </c>
      <c r="B151" s="56">
        <f t="shared" ref="B151:F151" si="28">B152</f>
        <v>30</v>
      </c>
      <c r="C151" s="56">
        <f t="shared" si="28"/>
        <v>301</v>
      </c>
      <c r="D151" s="56">
        <f t="shared" si="28"/>
        <v>0</v>
      </c>
      <c r="E151" s="56">
        <f t="shared" si="28"/>
        <v>301</v>
      </c>
      <c r="F151" s="57">
        <f t="shared" si="28"/>
        <v>48</v>
      </c>
    </row>
    <row r="152" spans="1:6" ht="21" customHeight="1" x14ac:dyDescent="0.4">
      <c r="A152" s="80" t="s">
        <v>28</v>
      </c>
      <c r="B152" s="37">
        <v>30</v>
      </c>
      <c r="C152" s="35">
        <v>301</v>
      </c>
      <c r="D152" s="35">
        <v>0</v>
      </c>
      <c r="E152" s="36">
        <f>C152+D152</f>
        <v>301</v>
      </c>
      <c r="F152" s="38">
        <v>48</v>
      </c>
    </row>
    <row r="153" spans="1:6" ht="21" customHeight="1" x14ac:dyDescent="0.4">
      <c r="A153" s="79" t="s">
        <v>29</v>
      </c>
      <c r="B153" s="56">
        <f t="shared" ref="B153:F153" si="29">B154+B164</f>
        <v>260</v>
      </c>
      <c r="C153" s="56">
        <f t="shared" si="29"/>
        <v>106</v>
      </c>
      <c r="D153" s="56">
        <f t="shared" si="29"/>
        <v>215</v>
      </c>
      <c r="E153" s="56">
        <f t="shared" si="29"/>
        <v>321</v>
      </c>
      <c r="F153" s="57">
        <f t="shared" si="29"/>
        <v>233</v>
      </c>
    </row>
    <row r="154" spans="1:6" ht="21" customHeight="1" x14ac:dyDescent="0.4">
      <c r="A154" s="27" t="s">
        <v>38</v>
      </c>
      <c r="B154" s="64">
        <f t="shared" ref="B154:F154" si="30">SUM(B155:B163)</f>
        <v>170</v>
      </c>
      <c r="C154" s="64">
        <f t="shared" si="30"/>
        <v>106</v>
      </c>
      <c r="D154" s="64">
        <f t="shared" si="30"/>
        <v>24</v>
      </c>
      <c r="E154" s="64">
        <f t="shared" si="30"/>
        <v>130</v>
      </c>
      <c r="F154" s="65">
        <f t="shared" si="30"/>
        <v>77</v>
      </c>
    </row>
    <row r="155" spans="1:6" ht="21" customHeight="1" x14ac:dyDescent="0.4">
      <c r="A155" s="33" t="s">
        <v>177</v>
      </c>
      <c r="B155" s="37">
        <v>30</v>
      </c>
      <c r="C155" s="35">
        <v>33</v>
      </c>
      <c r="D155" s="35">
        <v>8</v>
      </c>
      <c r="E155" s="36">
        <f t="shared" ref="E155:E161" si="31">C155+D155</f>
        <v>41</v>
      </c>
      <c r="F155" s="38">
        <v>27</v>
      </c>
    </row>
    <row r="156" spans="1:6" ht="21" customHeight="1" x14ac:dyDescent="0.4">
      <c r="A156" s="33" t="s">
        <v>169</v>
      </c>
      <c r="B156" s="37">
        <v>20</v>
      </c>
      <c r="C156" s="35">
        <v>8</v>
      </c>
      <c r="D156" s="35">
        <v>0</v>
      </c>
      <c r="E156" s="36">
        <f t="shared" si="31"/>
        <v>8</v>
      </c>
      <c r="F156" s="38">
        <v>0</v>
      </c>
    </row>
    <row r="157" spans="1:6" ht="21" customHeight="1" x14ac:dyDescent="0.4">
      <c r="A157" s="33" t="s">
        <v>178</v>
      </c>
      <c r="B157" s="37">
        <v>30</v>
      </c>
      <c r="C157" s="35">
        <v>14</v>
      </c>
      <c r="D157" s="35">
        <v>5</v>
      </c>
      <c r="E157" s="36">
        <f t="shared" si="31"/>
        <v>19</v>
      </c>
      <c r="F157" s="38">
        <v>13</v>
      </c>
    </row>
    <row r="158" spans="1:6" ht="21" customHeight="1" x14ac:dyDescent="0.4">
      <c r="A158" s="33" t="s">
        <v>102</v>
      </c>
      <c r="B158" s="137"/>
      <c r="C158" s="138"/>
      <c r="D158" s="138"/>
      <c r="E158" s="56"/>
      <c r="F158" s="57"/>
    </row>
    <row r="159" spans="1:6" ht="21" customHeight="1" x14ac:dyDescent="0.4">
      <c r="A159" s="33" t="s">
        <v>103</v>
      </c>
      <c r="B159" s="42"/>
      <c r="C159" s="40"/>
      <c r="D159" s="40"/>
      <c r="E159" s="41"/>
      <c r="F159" s="43"/>
    </row>
    <row r="160" spans="1:6" ht="21" customHeight="1" x14ac:dyDescent="0.4">
      <c r="A160" s="33" t="s">
        <v>104</v>
      </c>
      <c r="B160" s="37">
        <v>60</v>
      </c>
      <c r="C160" s="35">
        <v>10</v>
      </c>
      <c r="D160" s="35">
        <v>11</v>
      </c>
      <c r="E160" s="36">
        <f t="shared" si="31"/>
        <v>21</v>
      </c>
      <c r="F160" s="38">
        <v>11</v>
      </c>
    </row>
    <row r="161" spans="1:6" ht="21" customHeight="1" x14ac:dyDescent="0.4">
      <c r="A161" s="33" t="s">
        <v>105</v>
      </c>
      <c r="B161" s="42"/>
      <c r="C161" s="40"/>
      <c r="D161" s="40"/>
      <c r="E161" s="41">
        <f t="shared" si="31"/>
        <v>0</v>
      </c>
      <c r="F161" s="43"/>
    </row>
    <row r="162" spans="1:6" ht="21" customHeight="1" x14ac:dyDescent="0.4">
      <c r="A162" s="33" t="s">
        <v>106</v>
      </c>
      <c r="B162" s="37">
        <v>30</v>
      </c>
      <c r="C162" s="35">
        <v>41</v>
      </c>
      <c r="D162" s="35">
        <v>0</v>
      </c>
      <c r="E162" s="36">
        <f>C162+D162</f>
        <v>41</v>
      </c>
      <c r="F162" s="38">
        <v>26</v>
      </c>
    </row>
    <row r="163" spans="1:6" ht="21" customHeight="1" x14ac:dyDescent="0.4">
      <c r="A163" s="59" t="s">
        <v>107</v>
      </c>
      <c r="B163" s="137"/>
      <c r="C163" s="138"/>
      <c r="D163" s="138"/>
      <c r="E163" s="56">
        <f>C163+D163</f>
        <v>0</v>
      </c>
      <c r="F163" s="57"/>
    </row>
    <row r="164" spans="1:6" ht="21" customHeight="1" x14ac:dyDescent="0.4">
      <c r="A164" s="27" t="s">
        <v>39</v>
      </c>
      <c r="B164" s="29">
        <f t="shared" ref="B164:F164" si="32">SUM(B165:B169)</f>
        <v>90</v>
      </c>
      <c r="C164" s="31">
        <f t="shared" si="32"/>
        <v>0</v>
      </c>
      <c r="D164" s="31">
        <f t="shared" si="32"/>
        <v>191</v>
      </c>
      <c r="E164" s="31">
        <f t="shared" si="32"/>
        <v>191</v>
      </c>
      <c r="F164" s="47">
        <f t="shared" si="32"/>
        <v>156</v>
      </c>
    </row>
    <row r="165" spans="1:6" ht="21" customHeight="1" x14ac:dyDescent="0.4">
      <c r="A165" s="33" t="s">
        <v>177</v>
      </c>
      <c r="B165" s="137"/>
      <c r="C165" s="138"/>
      <c r="D165" s="138"/>
      <c r="E165" s="56">
        <f>C165+D165</f>
        <v>0</v>
      </c>
      <c r="F165" s="57"/>
    </row>
    <row r="166" spans="1:6" ht="21" customHeight="1" x14ac:dyDescent="0.4">
      <c r="A166" s="33" t="s">
        <v>169</v>
      </c>
      <c r="B166" s="37">
        <v>30</v>
      </c>
      <c r="C166" s="35">
        <v>0</v>
      </c>
      <c r="D166" s="35">
        <v>0</v>
      </c>
      <c r="E166" s="36">
        <f>C166+D166</f>
        <v>0</v>
      </c>
      <c r="F166" s="38">
        <v>0</v>
      </c>
    </row>
    <row r="167" spans="1:6" ht="21" customHeight="1" x14ac:dyDescent="0.4">
      <c r="A167" s="33" t="s">
        <v>105</v>
      </c>
      <c r="B167" s="137"/>
      <c r="C167" s="138"/>
      <c r="D167" s="138"/>
      <c r="E167" s="56">
        <f>C167+D167</f>
        <v>0</v>
      </c>
      <c r="F167" s="57"/>
    </row>
    <row r="168" spans="1:6" ht="21" customHeight="1" x14ac:dyDescent="0.4">
      <c r="A168" s="33" t="s">
        <v>104</v>
      </c>
      <c r="B168" s="37">
        <v>30</v>
      </c>
      <c r="C168" s="35">
        <v>0</v>
      </c>
      <c r="D168" s="35">
        <v>127</v>
      </c>
      <c r="E168" s="36">
        <f>C168+D168</f>
        <v>127</v>
      </c>
      <c r="F168" s="38">
        <v>105</v>
      </c>
    </row>
    <row r="169" spans="1:6" ht="21" customHeight="1" x14ac:dyDescent="0.4">
      <c r="A169" s="33" t="s">
        <v>53</v>
      </c>
      <c r="B169" s="37">
        <v>30</v>
      </c>
      <c r="C169" s="35">
        <v>0</v>
      </c>
      <c r="D169" s="35">
        <v>64</v>
      </c>
      <c r="E169" s="36">
        <f>C169+D169</f>
        <v>64</v>
      </c>
      <c r="F169" s="38">
        <v>51</v>
      </c>
    </row>
    <row r="170" spans="1:6" ht="21" customHeight="1" x14ac:dyDescent="0.4">
      <c r="A170" s="18" t="s">
        <v>30</v>
      </c>
      <c r="B170" s="56">
        <f t="shared" ref="B170:F170" si="33">B171+B180</f>
        <v>630</v>
      </c>
      <c r="C170" s="56">
        <f t="shared" si="33"/>
        <v>165</v>
      </c>
      <c r="D170" s="56">
        <f t="shared" si="33"/>
        <v>539</v>
      </c>
      <c r="E170" s="56">
        <f t="shared" si="33"/>
        <v>704</v>
      </c>
      <c r="F170" s="57">
        <f t="shared" si="33"/>
        <v>519</v>
      </c>
    </row>
    <row r="171" spans="1:6" ht="21" customHeight="1" x14ac:dyDescent="0.4">
      <c r="A171" s="27" t="s">
        <v>38</v>
      </c>
      <c r="B171" s="29">
        <f t="shared" ref="B171:F171" si="34">SUM(B172:B179)</f>
        <v>330</v>
      </c>
      <c r="C171" s="31">
        <f t="shared" si="34"/>
        <v>165</v>
      </c>
      <c r="D171" s="31">
        <f t="shared" si="34"/>
        <v>43</v>
      </c>
      <c r="E171" s="31">
        <f t="shared" si="34"/>
        <v>208</v>
      </c>
      <c r="F171" s="47">
        <f t="shared" si="34"/>
        <v>120</v>
      </c>
    </row>
    <row r="172" spans="1:6" ht="21" customHeight="1" x14ac:dyDescent="0.4">
      <c r="A172" s="33" t="s">
        <v>170</v>
      </c>
      <c r="B172" s="37">
        <v>30</v>
      </c>
      <c r="C172" s="35">
        <v>9</v>
      </c>
      <c r="D172" s="35">
        <v>2</v>
      </c>
      <c r="E172" s="36">
        <f t="shared" ref="E172:E179" si="35">C172+D172</f>
        <v>11</v>
      </c>
      <c r="F172" s="38">
        <v>0</v>
      </c>
    </row>
    <row r="173" spans="1:6" ht="21" customHeight="1" x14ac:dyDescent="0.4">
      <c r="A173" s="33" t="s">
        <v>171</v>
      </c>
      <c r="B173" s="37">
        <v>30</v>
      </c>
      <c r="C173" s="35">
        <v>16</v>
      </c>
      <c r="D173" s="35">
        <v>9</v>
      </c>
      <c r="E173" s="36">
        <f t="shared" si="35"/>
        <v>25</v>
      </c>
      <c r="F173" s="38">
        <v>16</v>
      </c>
    </row>
    <row r="174" spans="1:6" ht="21" customHeight="1" x14ac:dyDescent="0.4">
      <c r="A174" s="33" t="s">
        <v>183</v>
      </c>
      <c r="B174" s="37">
        <v>30</v>
      </c>
      <c r="C174" s="35">
        <v>30</v>
      </c>
      <c r="D174" s="35">
        <v>9</v>
      </c>
      <c r="E174" s="36">
        <f t="shared" si="35"/>
        <v>39</v>
      </c>
      <c r="F174" s="38">
        <v>32</v>
      </c>
    </row>
    <row r="175" spans="1:6" ht="21" customHeight="1" x14ac:dyDescent="0.4">
      <c r="A175" s="33" t="s">
        <v>172</v>
      </c>
      <c r="B175" s="37">
        <v>30</v>
      </c>
      <c r="C175" s="35">
        <v>10</v>
      </c>
      <c r="D175" s="35">
        <v>6</v>
      </c>
      <c r="E175" s="36">
        <f t="shared" si="35"/>
        <v>16</v>
      </c>
      <c r="F175" s="38">
        <v>11</v>
      </c>
    </row>
    <row r="176" spans="1:6" ht="21" customHeight="1" x14ac:dyDescent="0.4">
      <c r="A176" s="33" t="s">
        <v>112</v>
      </c>
      <c r="B176" s="37">
        <v>30</v>
      </c>
      <c r="C176" s="35">
        <v>2</v>
      </c>
      <c r="D176" s="35">
        <v>0</v>
      </c>
      <c r="E176" s="36">
        <f t="shared" si="35"/>
        <v>2</v>
      </c>
      <c r="F176" s="38">
        <v>0</v>
      </c>
    </row>
    <row r="177" spans="1:6" ht="21" customHeight="1" x14ac:dyDescent="0.4">
      <c r="A177" s="33" t="s">
        <v>58</v>
      </c>
      <c r="B177" s="37">
        <v>90</v>
      </c>
      <c r="C177" s="35">
        <v>19</v>
      </c>
      <c r="D177" s="35">
        <v>4</v>
      </c>
      <c r="E177" s="36">
        <f t="shared" si="35"/>
        <v>23</v>
      </c>
      <c r="F177" s="38">
        <v>10</v>
      </c>
    </row>
    <row r="178" spans="1:6" ht="21" customHeight="1" x14ac:dyDescent="0.4">
      <c r="A178" s="33" t="s">
        <v>113</v>
      </c>
      <c r="B178" s="37">
        <v>60</v>
      </c>
      <c r="C178" s="35">
        <v>67</v>
      </c>
      <c r="D178" s="35">
        <v>13</v>
      </c>
      <c r="E178" s="36">
        <f t="shared" si="35"/>
        <v>80</v>
      </c>
      <c r="F178" s="38">
        <v>41</v>
      </c>
    </row>
    <row r="179" spans="1:6" ht="21" customHeight="1" x14ac:dyDescent="0.4">
      <c r="A179" s="62" t="s">
        <v>190</v>
      </c>
      <c r="B179" s="37">
        <v>30</v>
      </c>
      <c r="C179" s="35">
        <v>12</v>
      </c>
      <c r="D179" s="35">
        <v>0</v>
      </c>
      <c r="E179" s="36">
        <f t="shared" si="35"/>
        <v>12</v>
      </c>
      <c r="F179" s="38">
        <v>10</v>
      </c>
    </row>
    <row r="180" spans="1:6" ht="21" customHeight="1" x14ac:dyDescent="0.4">
      <c r="A180" s="27" t="s">
        <v>39</v>
      </c>
      <c r="B180" s="31">
        <f t="shared" ref="B180:F180" si="36">SUM(B181:B192)</f>
        <v>300</v>
      </c>
      <c r="C180" s="31">
        <f t="shared" si="36"/>
        <v>0</v>
      </c>
      <c r="D180" s="31">
        <f t="shared" si="36"/>
        <v>496</v>
      </c>
      <c r="E180" s="31">
        <f t="shared" si="36"/>
        <v>496</v>
      </c>
      <c r="F180" s="47">
        <f t="shared" si="36"/>
        <v>399</v>
      </c>
    </row>
    <row r="181" spans="1:6" ht="21" customHeight="1" x14ac:dyDescent="0.4">
      <c r="A181" s="33" t="s">
        <v>173</v>
      </c>
      <c r="B181" s="140">
        <v>30</v>
      </c>
      <c r="C181" s="37">
        <v>0</v>
      </c>
      <c r="D181" s="37">
        <v>64</v>
      </c>
      <c r="E181" s="36">
        <f>C181+D181</f>
        <v>64</v>
      </c>
      <c r="F181" s="38">
        <v>48</v>
      </c>
    </row>
    <row r="182" spans="1:6" ht="21" customHeight="1" x14ac:dyDescent="0.4">
      <c r="A182" s="33" t="s">
        <v>188</v>
      </c>
      <c r="B182" s="140">
        <v>30</v>
      </c>
      <c r="C182" s="37">
        <v>0</v>
      </c>
      <c r="D182" s="37">
        <v>40</v>
      </c>
      <c r="E182" s="36">
        <f>C182+D182</f>
        <v>40</v>
      </c>
      <c r="F182" s="38">
        <v>31</v>
      </c>
    </row>
    <row r="183" spans="1:6" ht="21" customHeight="1" x14ac:dyDescent="0.4">
      <c r="A183" s="33" t="s">
        <v>113</v>
      </c>
      <c r="B183" s="140">
        <v>30</v>
      </c>
      <c r="C183" s="37">
        <v>0</v>
      </c>
      <c r="D183" s="37">
        <v>36</v>
      </c>
      <c r="E183" s="36">
        <f>C183+D183</f>
        <v>36</v>
      </c>
      <c r="F183" s="38">
        <v>33</v>
      </c>
    </row>
    <row r="184" spans="1:6" ht="21" customHeight="1" x14ac:dyDescent="0.4">
      <c r="A184" s="33" t="s">
        <v>171</v>
      </c>
      <c r="B184" s="140">
        <v>30</v>
      </c>
      <c r="C184" s="37">
        <v>0</v>
      </c>
      <c r="D184" s="37">
        <v>57</v>
      </c>
      <c r="E184" s="36">
        <f t="shared" ref="E184:E190" si="37">C184+D184</f>
        <v>57</v>
      </c>
      <c r="F184" s="38">
        <v>40</v>
      </c>
    </row>
    <row r="185" spans="1:6" ht="21" customHeight="1" x14ac:dyDescent="0.4">
      <c r="A185" s="33" t="s">
        <v>112</v>
      </c>
      <c r="B185" s="140">
        <v>30</v>
      </c>
      <c r="C185" s="37">
        <v>0</v>
      </c>
      <c r="D185" s="37">
        <v>1</v>
      </c>
      <c r="E185" s="36">
        <f t="shared" si="37"/>
        <v>1</v>
      </c>
      <c r="F185" s="38">
        <v>0</v>
      </c>
    </row>
    <row r="186" spans="1:6" ht="21" customHeight="1" x14ac:dyDescent="0.4">
      <c r="A186" s="33" t="s">
        <v>184</v>
      </c>
      <c r="B186" s="141">
        <v>0</v>
      </c>
      <c r="C186" s="42">
        <v>0</v>
      </c>
      <c r="D186" s="42"/>
      <c r="E186" s="41">
        <f t="shared" si="37"/>
        <v>0</v>
      </c>
      <c r="F186" s="43"/>
    </row>
    <row r="187" spans="1:6" ht="21" customHeight="1" x14ac:dyDescent="0.4">
      <c r="A187" s="33" t="s">
        <v>172</v>
      </c>
      <c r="B187" s="140">
        <v>30</v>
      </c>
      <c r="C187" s="37">
        <v>0</v>
      </c>
      <c r="D187" s="37">
        <v>50</v>
      </c>
      <c r="E187" s="36">
        <f t="shared" si="37"/>
        <v>50</v>
      </c>
      <c r="F187" s="38">
        <v>43</v>
      </c>
    </row>
    <row r="188" spans="1:6" ht="21" customHeight="1" x14ac:dyDescent="0.4">
      <c r="A188" s="33" t="s">
        <v>191</v>
      </c>
      <c r="B188" s="94">
        <v>30</v>
      </c>
      <c r="C188" s="94">
        <v>0</v>
      </c>
      <c r="D188" s="96">
        <v>8</v>
      </c>
      <c r="E188" s="36">
        <f t="shared" si="37"/>
        <v>8</v>
      </c>
      <c r="F188" s="95">
        <v>2</v>
      </c>
    </row>
    <row r="189" spans="1:6" ht="21" customHeight="1" x14ac:dyDescent="0.4">
      <c r="A189" s="33" t="s">
        <v>114</v>
      </c>
      <c r="B189" s="94">
        <v>60</v>
      </c>
      <c r="C189" s="94">
        <v>0</v>
      </c>
      <c r="D189" s="96">
        <v>189</v>
      </c>
      <c r="E189" s="36">
        <f t="shared" si="37"/>
        <v>189</v>
      </c>
      <c r="F189" s="95">
        <v>158</v>
      </c>
    </row>
    <row r="190" spans="1:6" ht="21" customHeight="1" x14ac:dyDescent="0.4">
      <c r="A190" s="33" t="s">
        <v>63</v>
      </c>
      <c r="B190" s="94">
        <v>30</v>
      </c>
      <c r="C190" s="94">
        <v>0</v>
      </c>
      <c r="D190" s="96">
        <v>51</v>
      </c>
      <c r="E190" s="36">
        <f t="shared" si="37"/>
        <v>51</v>
      </c>
      <c r="F190" s="95">
        <v>44</v>
      </c>
    </row>
    <row r="191" spans="1:6" ht="21" customHeight="1" x14ac:dyDescent="0.4">
      <c r="A191" s="33" t="s">
        <v>110</v>
      </c>
      <c r="B191" s="42"/>
      <c r="C191" s="40"/>
      <c r="D191" s="40"/>
      <c r="E191" s="40"/>
      <c r="F191" s="43"/>
    </row>
    <row r="192" spans="1:6" ht="21" customHeight="1" x14ac:dyDescent="0.4">
      <c r="A192" s="33" t="s">
        <v>62</v>
      </c>
      <c r="B192" s="42"/>
      <c r="C192" s="40"/>
      <c r="D192" s="40"/>
      <c r="E192" s="40"/>
      <c r="F192" s="43"/>
    </row>
    <row r="193" spans="1:6" ht="21" customHeight="1" x14ac:dyDescent="0.4">
      <c r="A193" s="98" t="s">
        <v>31</v>
      </c>
      <c r="B193" s="100">
        <f>B194+B201</f>
        <v>235</v>
      </c>
      <c r="C193" s="100">
        <f>C194+C201</f>
        <v>68</v>
      </c>
      <c r="D193" s="100">
        <f>D194+D201</f>
        <v>209</v>
      </c>
      <c r="E193" s="100">
        <f>E194+E201</f>
        <v>277</v>
      </c>
      <c r="F193" s="101">
        <f>F194+F201</f>
        <v>163</v>
      </c>
    </row>
    <row r="194" spans="1:6" ht="21" customHeight="1" x14ac:dyDescent="0.4">
      <c r="A194" s="27" t="s">
        <v>38</v>
      </c>
      <c r="B194" s="31">
        <f>SUM(B195:B200)</f>
        <v>125</v>
      </c>
      <c r="C194" s="31">
        <f>SUM(C195:C200)</f>
        <v>68</v>
      </c>
      <c r="D194" s="31">
        <f>SUM(D195:D200)</f>
        <v>28</v>
      </c>
      <c r="E194" s="31">
        <f>SUM(E195:E200)</f>
        <v>96</v>
      </c>
      <c r="F194" s="47">
        <f>SUM(F195:F200)</f>
        <v>53</v>
      </c>
    </row>
    <row r="195" spans="1:6" ht="21" customHeight="1" x14ac:dyDescent="0.4">
      <c r="A195" s="33" t="s">
        <v>173</v>
      </c>
      <c r="B195" s="103">
        <v>30</v>
      </c>
      <c r="C195" s="105">
        <v>27</v>
      </c>
      <c r="D195" s="105">
        <v>4</v>
      </c>
      <c r="E195" s="36">
        <f>C195+D195</f>
        <v>31</v>
      </c>
      <c r="F195" s="104">
        <v>24</v>
      </c>
    </row>
    <row r="196" spans="1:6" ht="21" customHeight="1" x14ac:dyDescent="0.4">
      <c r="A196" s="33" t="s">
        <v>110</v>
      </c>
      <c r="B196" s="107"/>
      <c r="C196" s="116"/>
      <c r="D196" s="116"/>
      <c r="E196" s="41"/>
      <c r="F196" s="108"/>
    </row>
    <row r="197" spans="1:6" ht="21" customHeight="1" x14ac:dyDescent="0.4">
      <c r="A197" s="33" t="s">
        <v>114</v>
      </c>
      <c r="B197" s="103">
        <v>30</v>
      </c>
      <c r="C197" s="105">
        <v>5</v>
      </c>
      <c r="D197" s="105">
        <v>2</v>
      </c>
      <c r="E197" s="36">
        <f>C197+D197</f>
        <v>7</v>
      </c>
      <c r="F197" s="104">
        <v>3</v>
      </c>
    </row>
    <row r="198" spans="1:6" ht="21" customHeight="1" x14ac:dyDescent="0.4">
      <c r="A198" s="33" t="s">
        <v>115</v>
      </c>
      <c r="B198" s="103">
        <v>30</v>
      </c>
      <c r="C198" s="105">
        <v>21</v>
      </c>
      <c r="D198" s="105">
        <v>0</v>
      </c>
      <c r="E198" s="36">
        <f>C198+D198</f>
        <v>21</v>
      </c>
      <c r="F198" s="104">
        <v>9</v>
      </c>
    </row>
    <row r="199" spans="1:6" ht="21" customHeight="1" x14ac:dyDescent="0.4">
      <c r="A199" s="33" t="s">
        <v>116</v>
      </c>
      <c r="B199" s="103">
        <v>20</v>
      </c>
      <c r="C199" s="105">
        <v>3</v>
      </c>
      <c r="D199" s="105">
        <v>10</v>
      </c>
      <c r="E199" s="36">
        <f>C199+D199</f>
        <v>13</v>
      </c>
      <c r="F199" s="104">
        <v>5</v>
      </c>
    </row>
    <row r="200" spans="1:6" ht="21" customHeight="1" x14ac:dyDescent="0.4">
      <c r="A200" s="33" t="s">
        <v>117</v>
      </c>
      <c r="B200" s="103">
        <v>15</v>
      </c>
      <c r="C200" s="105">
        <v>12</v>
      </c>
      <c r="D200" s="105">
        <v>12</v>
      </c>
      <c r="E200" s="36">
        <f>C200+D200</f>
        <v>24</v>
      </c>
      <c r="F200" s="104">
        <v>12</v>
      </c>
    </row>
    <row r="201" spans="1:6" ht="21" customHeight="1" x14ac:dyDescent="0.4">
      <c r="A201" s="27" t="s">
        <v>39</v>
      </c>
      <c r="B201" s="31">
        <f>SUM(B202:B207)</f>
        <v>110</v>
      </c>
      <c r="C201" s="31">
        <f>SUM(C202:C207)</f>
        <v>0</v>
      </c>
      <c r="D201" s="31">
        <f>SUM(D202:D207)</f>
        <v>181</v>
      </c>
      <c r="E201" s="31">
        <f>SUM(E202:E207)</f>
        <v>181</v>
      </c>
      <c r="F201" s="47">
        <f>SUM(F202:F207)</f>
        <v>110</v>
      </c>
    </row>
    <row r="202" spans="1:6" ht="21" customHeight="1" x14ac:dyDescent="0.4">
      <c r="A202" s="33" t="s">
        <v>174</v>
      </c>
      <c r="B202" s="103">
        <v>30</v>
      </c>
      <c r="C202" s="103">
        <v>0</v>
      </c>
      <c r="D202" s="105">
        <v>19</v>
      </c>
      <c r="E202" s="36">
        <f t="shared" ref="E202:E207" si="38">C202+D202</f>
        <v>19</v>
      </c>
      <c r="F202" s="104">
        <v>10</v>
      </c>
    </row>
    <row r="203" spans="1:6" ht="21" customHeight="1" x14ac:dyDescent="0.4">
      <c r="A203" s="33" t="s">
        <v>114</v>
      </c>
      <c r="B203" s="110">
        <v>30</v>
      </c>
      <c r="C203" s="110">
        <v>0</v>
      </c>
      <c r="D203" s="112">
        <v>33</v>
      </c>
      <c r="E203" s="36">
        <f t="shared" si="38"/>
        <v>33</v>
      </c>
      <c r="F203" s="111">
        <v>19</v>
      </c>
    </row>
    <row r="204" spans="1:6" ht="21" customHeight="1" x14ac:dyDescent="0.4">
      <c r="A204" s="33" t="s">
        <v>110</v>
      </c>
      <c r="B204" s="107">
        <v>0</v>
      </c>
      <c r="C204" s="107">
        <v>0</v>
      </c>
      <c r="D204" s="116"/>
      <c r="E204" s="41">
        <f t="shared" si="38"/>
        <v>0</v>
      </c>
      <c r="F204" s="108"/>
    </row>
    <row r="205" spans="1:6" ht="21" customHeight="1" x14ac:dyDescent="0.4">
      <c r="A205" s="33" t="s">
        <v>115</v>
      </c>
      <c r="B205" s="110">
        <v>30</v>
      </c>
      <c r="C205" s="110">
        <v>0</v>
      </c>
      <c r="D205" s="112">
        <v>25</v>
      </c>
      <c r="E205" s="36">
        <f t="shared" si="38"/>
        <v>25</v>
      </c>
      <c r="F205" s="111">
        <v>14</v>
      </c>
    </row>
    <row r="206" spans="1:6" ht="21" customHeight="1" x14ac:dyDescent="0.4">
      <c r="A206" s="33" t="s">
        <v>57</v>
      </c>
      <c r="B206" s="110">
        <v>10</v>
      </c>
      <c r="C206" s="110">
        <v>0</v>
      </c>
      <c r="D206" s="112">
        <v>67</v>
      </c>
      <c r="E206" s="36">
        <f t="shared" si="38"/>
        <v>67</v>
      </c>
      <c r="F206" s="111">
        <v>45</v>
      </c>
    </row>
    <row r="207" spans="1:6" ht="21" customHeight="1" x14ac:dyDescent="0.4">
      <c r="A207" s="33" t="s">
        <v>117</v>
      </c>
      <c r="B207" s="110">
        <v>10</v>
      </c>
      <c r="C207" s="110">
        <v>0</v>
      </c>
      <c r="D207" s="112">
        <v>37</v>
      </c>
      <c r="E207" s="36">
        <f t="shared" si="38"/>
        <v>37</v>
      </c>
      <c r="F207" s="111">
        <v>22</v>
      </c>
    </row>
    <row r="208" spans="1:6" ht="21" customHeight="1" x14ac:dyDescent="0.4">
      <c r="A208" s="18" t="s">
        <v>32</v>
      </c>
      <c r="B208" s="114">
        <f t="shared" ref="B208:F208" si="39">B209+B220</f>
        <v>210</v>
      </c>
      <c r="C208" s="114">
        <f t="shared" si="39"/>
        <v>179</v>
      </c>
      <c r="D208" s="114">
        <f t="shared" si="39"/>
        <v>37</v>
      </c>
      <c r="E208" s="114">
        <f t="shared" si="39"/>
        <v>216</v>
      </c>
      <c r="F208" s="115">
        <f t="shared" si="39"/>
        <v>102</v>
      </c>
    </row>
    <row r="209" spans="1:6" ht="21" customHeight="1" x14ac:dyDescent="0.4">
      <c r="A209" s="22" t="s">
        <v>9</v>
      </c>
      <c r="B209" s="25">
        <f t="shared" ref="B209:F209" si="40">B210+B217</f>
        <v>210</v>
      </c>
      <c r="C209" s="25">
        <f t="shared" si="40"/>
        <v>179</v>
      </c>
      <c r="D209" s="25">
        <f t="shared" si="40"/>
        <v>37</v>
      </c>
      <c r="E209" s="25">
        <f t="shared" si="40"/>
        <v>216</v>
      </c>
      <c r="F209" s="26">
        <f t="shared" si="40"/>
        <v>102</v>
      </c>
    </row>
    <row r="210" spans="1:6" ht="21" customHeight="1" x14ac:dyDescent="0.4">
      <c r="A210" s="27" t="s">
        <v>38</v>
      </c>
      <c r="B210" s="31">
        <f t="shared" ref="B210:F210" si="41">SUM(B211:B216)</f>
        <v>150</v>
      </c>
      <c r="C210" s="31">
        <f t="shared" si="41"/>
        <v>179</v>
      </c>
      <c r="D210" s="31">
        <f t="shared" si="41"/>
        <v>6</v>
      </c>
      <c r="E210" s="31">
        <f t="shared" si="41"/>
        <v>185</v>
      </c>
      <c r="F210" s="47">
        <f t="shared" si="41"/>
        <v>80</v>
      </c>
    </row>
    <row r="211" spans="1:6" ht="21" customHeight="1" x14ac:dyDescent="0.4">
      <c r="A211" s="33" t="s">
        <v>121</v>
      </c>
      <c r="B211" s="103">
        <v>30</v>
      </c>
      <c r="C211" s="105">
        <v>37</v>
      </c>
      <c r="D211" s="105">
        <v>3</v>
      </c>
      <c r="E211" s="36">
        <f t="shared" ref="E211:E216" si="42">C211+D211</f>
        <v>40</v>
      </c>
      <c r="F211" s="104">
        <v>16</v>
      </c>
    </row>
    <row r="212" spans="1:6" ht="21" customHeight="1" x14ac:dyDescent="0.4">
      <c r="A212" s="33" t="s">
        <v>122</v>
      </c>
      <c r="B212" s="103">
        <v>30</v>
      </c>
      <c r="C212" s="105">
        <v>14</v>
      </c>
      <c r="D212" s="105">
        <v>0</v>
      </c>
      <c r="E212" s="36">
        <f t="shared" si="42"/>
        <v>14</v>
      </c>
      <c r="F212" s="104">
        <v>8</v>
      </c>
    </row>
    <row r="213" spans="1:6" ht="21" customHeight="1" x14ac:dyDescent="0.4">
      <c r="A213" s="33" t="s">
        <v>163</v>
      </c>
      <c r="B213" s="110">
        <v>30</v>
      </c>
      <c r="C213" s="112">
        <v>44</v>
      </c>
      <c r="D213" s="112">
        <v>1</v>
      </c>
      <c r="E213" s="36">
        <f t="shared" si="42"/>
        <v>45</v>
      </c>
      <c r="F213" s="111">
        <v>24</v>
      </c>
    </row>
    <row r="214" spans="1:6" ht="21" customHeight="1" x14ac:dyDescent="0.4">
      <c r="A214" s="33" t="s">
        <v>123</v>
      </c>
      <c r="B214" s="103">
        <v>30</v>
      </c>
      <c r="C214" s="105">
        <v>34</v>
      </c>
      <c r="D214" s="105">
        <v>1</v>
      </c>
      <c r="E214" s="36">
        <f t="shared" si="42"/>
        <v>35</v>
      </c>
      <c r="F214" s="104">
        <v>11</v>
      </c>
    </row>
    <row r="215" spans="1:6" ht="21" customHeight="1" x14ac:dyDescent="0.4">
      <c r="A215" s="33" t="s">
        <v>175</v>
      </c>
      <c r="B215" s="103">
        <v>30</v>
      </c>
      <c r="C215" s="105">
        <v>50</v>
      </c>
      <c r="D215" s="105">
        <v>1</v>
      </c>
      <c r="E215" s="36">
        <f t="shared" si="42"/>
        <v>51</v>
      </c>
      <c r="F215" s="104">
        <v>21</v>
      </c>
    </row>
    <row r="216" spans="1:6" ht="21" customHeight="1" x14ac:dyDescent="0.4">
      <c r="A216" s="33" t="s">
        <v>176</v>
      </c>
      <c r="B216" s="100"/>
      <c r="C216" s="125"/>
      <c r="D216" s="125"/>
      <c r="E216" s="56">
        <f t="shared" si="42"/>
        <v>0</v>
      </c>
      <c r="F216" s="115"/>
    </row>
    <row r="217" spans="1:6" ht="21" customHeight="1" x14ac:dyDescent="0.4">
      <c r="A217" s="27" t="s">
        <v>39</v>
      </c>
      <c r="B217" s="31">
        <f t="shared" ref="B217:F217" si="43">SUM(B218:B219)</f>
        <v>60</v>
      </c>
      <c r="C217" s="31">
        <f t="shared" si="43"/>
        <v>0</v>
      </c>
      <c r="D217" s="31">
        <f t="shared" si="43"/>
        <v>31</v>
      </c>
      <c r="E217" s="31">
        <f t="shared" si="43"/>
        <v>31</v>
      </c>
      <c r="F217" s="47">
        <f t="shared" si="43"/>
        <v>22</v>
      </c>
    </row>
    <row r="218" spans="1:6" ht="21" customHeight="1" x14ac:dyDescent="0.4">
      <c r="A218" s="33" t="s">
        <v>131</v>
      </c>
      <c r="B218" s="103">
        <v>30</v>
      </c>
      <c r="C218" s="105">
        <v>0</v>
      </c>
      <c r="D218" s="105">
        <v>14</v>
      </c>
      <c r="E218" s="36">
        <f>C218+D218</f>
        <v>14</v>
      </c>
      <c r="F218" s="104">
        <v>8</v>
      </c>
    </row>
    <row r="219" spans="1:6" ht="21" customHeight="1" x14ac:dyDescent="0.4">
      <c r="A219" s="33" t="s">
        <v>132</v>
      </c>
      <c r="B219" s="110">
        <v>30</v>
      </c>
      <c r="C219" s="112">
        <v>0</v>
      </c>
      <c r="D219" s="112">
        <v>17</v>
      </c>
      <c r="E219" s="36">
        <f>C219+D219</f>
        <v>17</v>
      </c>
      <c r="F219" s="111">
        <v>14</v>
      </c>
    </row>
    <row r="220" spans="1:6" ht="21" customHeight="1" x14ac:dyDescent="0.4">
      <c r="A220" s="22" t="s">
        <v>10</v>
      </c>
      <c r="B220" s="100">
        <f>SUM(B221:B223)</f>
        <v>0</v>
      </c>
      <c r="C220" s="100">
        <f>SUM(C221:C223)</f>
        <v>0</v>
      </c>
      <c r="D220" s="100">
        <f>SUM(D221:D223)</f>
        <v>0</v>
      </c>
      <c r="E220" s="100">
        <f>SUM(E221:E223)</f>
        <v>0</v>
      </c>
      <c r="F220" s="101">
        <f>SUM(F221:F223)</f>
        <v>0</v>
      </c>
    </row>
    <row r="221" spans="1:6" ht="21" customHeight="1" x14ac:dyDescent="0.4">
      <c r="A221" s="70" t="s">
        <v>34</v>
      </c>
      <c r="B221" s="100"/>
      <c r="C221" s="125">
        <v>0</v>
      </c>
      <c r="D221" s="125">
        <v>0</v>
      </c>
      <c r="E221" s="56">
        <f>C221+D221</f>
        <v>0</v>
      </c>
      <c r="F221" s="115">
        <v>0</v>
      </c>
    </row>
    <row r="222" spans="1:6" ht="21" customHeight="1" x14ac:dyDescent="0.4">
      <c r="A222" s="70" t="s">
        <v>35</v>
      </c>
      <c r="B222" s="100"/>
      <c r="C222" s="125">
        <v>0</v>
      </c>
      <c r="D222" s="125">
        <v>0</v>
      </c>
      <c r="E222" s="56">
        <f>C222+D222</f>
        <v>0</v>
      </c>
      <c r="F222" s="115">
        <v>0</v>
      </c>
    </row>
    <row r="223" spans="1:6" ht="21" customHeight="1" x14ac:dyDescent="0.4">
      <c r="A223" s="70" t="s">
        <v>36</v>
      </c>
      <c r="B223" s="100"/>
      <c r="C223" s="125">
        <v>0</v>
      </c>
      <c r="D223" s="125">
        <v>0</v>
      </c>
      <c r="E223" s="56">
        <f>C223+D223</f>
        <v>0</v>
      </c>
      <c r="F223" s="115">
        <v>0</v>
      </c>
    </row>
    <row r="224" spans="1:6" ht="21" customHeight="1" x14ac:dyDescent="0.4">
      <c r="A224" s="120" t="s">
        <v>37</v>
      </c>
      <c r="B224" s="114">
        <f t="shared" ref="B224:F224" si="44">B225+B232</f>
        <v>270</v>
      </c>
      <c r="C224" s="114">
        <f t="shared" si="44"/>
        <v>169</v>
      </c>
      <c r="D224" s="114">
        <f t="shared" si="44"/>
        <v>156</v>
      </c>
      <c r="E224" s="114">
        <f t="shared" si="44"/>
        <v>325</v>
      </c>
      <c r="F224" s="115">
        <f t="shared" si="44"/>
        <v>210</v>
      </c>
    </row>
    <row r="225" spans="1:6" ht="21" customHeight="1" x14ac:dyDescent="0.4">
      <c r="A225" s="121" t="s">
        <v>38</v>
      </c>
      <c r="B225" s="28">
        <f t="shared" ref="B225:F225" si="45">SUM(B226:B231)</f>
        <v>200</v>
      </c>
      <c r="C225" s="31">
        <f t="shared" si="45"/>
        <v>169</v>
      </c>
      <c r="D225" s="31">
        <f t="shared" si="45"/>
        <v>15</v>
      </c>
      <c r="E225" s="31">
        <f t="shared" si="45"/>
        <v>184</v>
      </c>
      <c r="F225" s="47">
        <f t="shared" si="45"/>
        <v>117</v>
      </c>
    </row>
    <row r="226" spans="1:6" ht="21" customHeight="1" x14ac:dyDescent="0.4">
      <c r="A226" s="33" t="s">
        <v>115</v>
      </c>
      <c r="B226" s="100"/>
      <c r="C226" s="125"/>
      <c r="D226" s="125"/>
      <c r="E226" s="56"/>
      <c r="F226" s="115"/>
    </row>
    <row r="227" spans="1:6" ht="21" customHeight="1" x14ac:dyDescent="0.4">
      <c r="A227" s="33" t="s">
        <v>58</v>
      </c>
      <c r="B227" s="103">
        <v>30</v>
      </c>
      <c r="C227" s="105">
        <v>25</v>
      </c>
      <c r="D227" s="105">
        <v>8</v>
      </c>
      <c r="E227" s="36">
        <f>C227+D227</f>
        <v>33</v>
      </c>
      <c r="F227" s="104">
        <v>22</v>
      </c>
    </row>
    <row r="228" spans="1:6" ht="21" customHeight="1" x14ac:dyDescent="0.4">
      <c r="A228" s="62" t="s">
        <v>71</v>
      </c>
      <c r="B228" s="103">
        <v>80</v>
      </c>
      <c r="C228" s="105">
        <v>37</v>
      </c>
      <c r="D228" s="105">
        <v>5</v>
      </c>
      <c r="E228" s="36">
        <f>C228+D228</f>
        <v>42</v>
      </c>
      <c r="F228" s="104">
        <v>25</v>
      </c>
    </row>
    <row r="229" spans="1:6" ht="21" customHeight="1" x14ac:dyDescent="0.4">
      <c r="A229" s="62" t="s">
        <v>192</v>
      </c>
      <c r="B229" s="103">
        <v>30</v>
      </c>
      <c r="C229" s="105">
        <v>21</v>
      </c>
      <c r="D229" s="105">
        <v>0</v>
      </c>
      <c r="E229" s="36">
        <f>C229+D229</f>
        <v>21</v>
      </c>
      <c r="F229" s="104">
        <v>12</v>
      </c>
    </row>
    <row r="230" spans="1:6" ht="21" customHeight="1" x14ac:dyDescent="0.4">
      <c r="A230" s="62" t="s">
        <v>193</v>
      </c>
      <c r="B230" s="103">
        <v>30</v>
      </c>
      <c r="C230" s="105">
        <v>9</v>
      </c>
      <c r="D230" s="105">
        <v>0</v>
      </c>
      <c r="E230" s="36">
        <f>C230+D230</f>
        <v>9</v>
      </c>
      <c r="F230" s="104">
        <v>0</v>
      </c>
    </row>
    <row r="231" spans="1:6" ht="21" customHeight="1" x14ac:dyDescent="0.4">
      <c r="A231" s="129" t="s">
        <v>194</v>
      </c>
      <c r="B231" s="103">
        <v>30</v>
      </c>
      <c r="C231" s="105">
        <v>77</v>
      </c>
      <c r="D231" s="105">
        <v>2</v>
      </c>
      <c r="E231" s="36">
        <f>C231+D231</f>
        <v>79</v>
      </c>
      <c r="F231" s="104">
        <v>58</v>
      </c>
    </row>
    <row r="232" spans="1:6" ht="21" customHeight="1" x14ac:dyDescent="0.4">
      <c r="A232" s="27" t="s">
        <v>39</v>
      </c>
      <c r="B232" s="64">
        <f>SUM(B233:B235)</f>
        <v>70</v>
      </c>
      <c r="C232" s="64">
        <f>SUM(C233:C235)</f>
        <v>0</v>
      </c>
      <c r="D232" s="64">
        <f>SUM(D233:D235)</f>
        <v>141</v>
      </c>
      <c r="E232" s="64">
        <f>SUM(E233:E235)</f>
        <v>141</v>
      </c>
      <c r="F232" s="65">
        <f>SUM(F233:F235)</f>
        <v>93</v>
      </c>
    </row>
    <row r="233" spans="1:6" ht="21" customHeight="1" x14ac:dyDescent="0.4">
      <c r="A233" s="33" t="s">
        <v>115</v>
      </c>
      <c r="B233" s="100"/>
      <c r="C233" s="125"/>
      <c r="D233" s="125"/>
      <c r="E233" s="56">
        <f>C233+D233</f>
        <v>0</v>
      </c>
      <c r="F233" s="115"/>
    </row>
    <row r="234" spans="1:6" ht="21" customHeight="1" x14ac:dyDescent="0.4">
      <c r="A234" s="62" t="s">
        <v>71</v>
      </c>
      <c r="B234" s="103">
        <v>40</v>
      </c>
      <c r="C234" s="105">
        <v>0</v>
      </c>
      <c r="D234" s="105">
        <v>61</v>
      </c>
      <c r="E234" s="36">
        <f>C234+D234</f>
        <v>61</v>
      </c>
      <c r="F234" s="104">
        <v>39</v>
      </c>
    </row>
    <row r="235" spans="1:6" ht="21" customHeight="1" x14ac:dyDescent="0.4">
      <c r="A235" s="33" t="s">
        <v>114</v>
      </c>
      <c r="B235" s="103">
        <v>30</v>
      </c>
      <c r="C235" s="105">
        <v>0</v>
      </c>
      <c r="D235" s="105">
        <v>80</v>
      </c>
      <c r="E235" s="36">
        <f>C235+D235</f>
        <v>80</v>
      </c>
      <c r="F235" s="104">
        <v>54</v>
      </c>
    </row>
    <row r="236" spans="1:6" ht="21" customHeight="1" x14ac:dyDescent="0.4">
      <c r="A236" s="120" t="s">
        <v>153</v>
      </c>
      <c r="B236" s="114">
        <f t="shared" ref="B236:F236" si="46">B237+B242</f>
        <v>240</v>
      </c>
      <c r="C236" s="114">
        <f t="shared" si="46"/>
        <v>54</v>
      </c>
      <c r="D236" s="114">
        <f t="shared" si="46"/>
        <v>234</v>
      </c>
      <c r="E236" s="114">
        <f t="shared" si="46"/>
        <v>288</v>
      </c>
      <c r="F236" s="115">
        <f t="shared" si="46"/>
        <v>163</v>
      </c>
    </row>
    <row r="237" spans="1:6" ht="21" customHeight="1" x14ac:dyDescent="0.4">
      <c r="A237" s="121" t="s">
        <v>38</v>
      </c>
      <c r="B237" s="31">
        <f t="shared" ref="B237:F237" si="47">SUM(B238:B241)</f>
        <v>120</v>
      </c>
      <c r="C237" s="31">
        <f t="shared" si="47"/>
        <v>54</v>
      </c>
      <c r="D237" s="31">
        <f t="shared" si="47"/>
        <v>29</v>
      </c>
      <c r="E237" s="31">
        <f t="shared" si="47"/>
        <v>83</v>
      </c>
      <c r="F237" s="47">
        <f t="shared" si="47"/>
        <v>36</v>
      </c>
    </row>
    <row r="238" spans="1:6" ht="21" customHeight="1" x14ac:dyDescent="0.4">
      <c r="A238" s="62" t="s">
        <v>154</v>
      </c>
      <c r="B238" s="103">
        <v>30</v>
      </c>
      <c r="C238" s="105">
        <v>21</v>
      </c>
      <c r="D238" s="105">
        <v>8</v>
      </c>
      <c r="E238" s="36">
        <f>C238+D238</f>
        <v>29</v>
      </c>
      <c r="F238" s="104">
        <v>12</v>
      </c>
    </row>
    <row r="239" spans="1:6" ht="21" customHeight="1" x14ac:dyDescent="0.4">
      <c r="A239" s="33" t="s">
        <v>205</v>
      </c>
      <c r="B239" s="103">
        <v>30</v>
      </c>
      <c r="C239" s="105">
        <v>11</v>
      </c>
      <c r="D239" s="105">
        <v>6</v>
      </c>
      <c r="E239" s="36">
        <f>C239+D239</f>
        <v>17</v>
      </c>
      <c r="F239" s="104">
        <v>8</v>
      </c>
    </row>
    <row r="240" spans="1:6" ht="21" customHeight="1" x14ac:dyDescent="0.4">
      <c r="A240" s="33" t="s">
        <v>148</v>
      </c>
      <c r="B240" s="103">
        <v>30</v>
      </c>
      <c r="C240" s="105">
        <v>11</v>
      </c>
      <c r="D240" s="105">
        <v>4</v>
      </c>
      <c r="E240" s="36">
        <f>C240+D240</f>
        <v>15</v>
      </c>
      <c r="F240" s="104">
        <v>7</v>
      </c>
    </row>
    <row r="241" spans="1:6" ht="21" customHeight="1" x14ac:dyDescent="0.4">
      <c r="A241" s="33" t="s">
        <v>185</v>
      </c>
      <c r="B241" s="103">
        <v>30</v>
      </c>
      <c r="C241" s="105">
        <v>11</v>
      </c>
      <c r="D241" s="105">
        <v>11</v>
      </c>
      <c r="E241" s="36">
        <f>C241+D241</f>
        <v>22</v>
      </c>
      <c r="F241" s="104">
        <v>9</v>
      </c>
    </row>
    <row r="242" spans="1:6" ht="21" customHeight="1" x14ac:dyDescent="0.4">
      <c r="A242" s="27" t="s">
        <v>39</v>
      </c>
      <c r="B242" s="64">
        <f t="shared" ref="B242:F242" si="48">SUM(B243:B246)</f>
        <v>120</v>
      </c>
      <c r="C242" s="64">
        <f t="shared" si="48"/>
        <v>0</v>
      </c>
      <c r="D242" s="64">
        <f t="shared" si="48"/>
        <v>205</v>
      </c>
      <c r="E242" s="64">
        <f t="shared" si="48"/>
        <v>205</v>
      </c>
      <c r="F242" s="65">
        <f t="shared" si="48"/>
        <v>127</v>
      </c>
    </row>
    <row r="243" spans="1:6" ht="21" customHeight="1" x14ac:dyDescent="0.4">
      <c r="A243" s="62" t="s">
        <v>154</v>
      </c>
      <c r="B243" s="103">
        <v>30</v>
      </c>
      <c r="C243" s="103">
        <v>0</v>
      </c>
      <c r="D243" s="105">
        <v>79</v>
      </c>
      <c r="E243" s="36">
        <f>C243+D243</f>
        <v>79</v>
      </c>
      <c r="F243" s="104">
        <v>39</v>
      </c>
    </row>
    <row r="244" spans="1:6" ht="21" customHeight="1" x14ac:dyDescent="0.4">
      <c r="A244" s="33" t="s">
        <v>206</v>
      </c>
      <c r="B244" s="103">
        <v>30</v>
      </c>
      <c r="C244" s="103">
        <v>0</v>
      </c>
      <c r="D244" s="105">
        <v>42</v>
      </c>
      <c r="E244" s="36">
        <f>C244+D244</f>
        <v>42</v>
      </c>
      <c r="F244" s="104">
        <v>29</v>
      </c>
    </row>
    <row r="245" spans="1:6" ht="21" customHeight="1" x14ac:dyDescent="0.4">
      <c r="A245" s="33" t="s">
        <v>185</v>
      </c>
      <c r="B245" s="103">
        <v>30</v>
      </c>
      <c r="C245" s="103">
        <v>0</v>
      </c>
      <c r="D245" s="105">
        <v>37</v>
      </c>
      <c r="E245" s="36">
        <f>C245+D245</f>
        <v>37</v>
      </c>
      <c r="F245" s="104">
        <v>22</v>
      </c>
    </row>
    <row r="246" spans="1:6" ht="21" customHeight="1" x14ac:dyDescent="0.4">
      <c r="A246" s="33" t="s">
        <v>148</v>
      </c>
      <c r="B246" s="103">
        <v>30</v>
      </c>
      <c r="C246" s="103">
        <v>0</v>
      </c>
      <c r="D246" s="105">
        <v>47</v>
      </c>
      <c r="E246" s="36">
        <f>C246+D246</f>
        <v>47</v>
      </c>
      <c r="F246" s="104">
        <v>37</v>
      </c>
    </row>
  </sheetData>
  <mergeCells count="6">
    <mergeCell ref="B4:B5"/>
    <mergeCell ref="C4:E4"/>
    <mergeCell ref="F4:F5"/>
    <mergeCell ref="A1:F1"/>
    <mergeCell ref="A2:F2"/>
    <mergeCell ref="B3:F3"/>
  </mergeCells>
  <pageMargins left="0.39370078740157483" right="0.15748031496062992" top="0.51181102362204722" bottom="0.39370078740157483" header="0.31496062992125984" footer="0.31496062992125984"/>
  <pageSetup paperSize="9" orientation="portrait" r:id="rId1"/>
  <headerFooter>
    <oddHeader>&amp;R&amp;9&amp;P/&amp;N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zoomScale="115" zoomScaleNormal="115" workbookViewId="0">
      <pane ySplit="5" topLeftCell="A6" activePane="bottomLeft" state="frozen"/>
      <selection pane="bottomLeft" activeCell="A10" sqref="A10"/>
    </sheetView>
  </sheetViews>
  <sheetFormatPr defaultRowHeight="21" customHeight="1" x14ac:dyDescent="0.45"/>
  <cols>
    <col min="1" max="1" width="49.42578125" style="149" customWidth="1"/>
    <col min="2" max="3" width="5.140625" style="149" customWidth="1"/>
    <col min="4" max="4" width="4.85546875" style="149" customWidth="1"/>
    <col min="5" max="5" width="5.42578125" style="149" bestFit="1" customWidth="1"/>
    <col min="6" max="6" width="4.5703125" style="149" customWidth="1"/>
    <col min="7" max="16384" width="9.140625" style="149"/>
  </cols>
  <sheetData>
    <row r="1" spans="1:6" ht="21" customHeight="1" x14ac:dyDescent="0.45">
      <c r="A1" s="281" t="s">
        <v>0</v>
      </c>
      <c r="B1" s="281"/>
      <c r="C1" s="281"/>
      <c r="D1" s="281"/>
      <c r="E1" s="281"/>
      <c r="F1" s="281"/>
    </row>
    <row r="2" spans="1:6" ht="21" customHeight="1" x14ac:dyDescent="0.45">
      <c r="A2" s="282" t="s">
        <v>212</v>
      </c>
      <c r="B2" s="282"/>
      <c r="C2" s="282"/>
      <c r="D2" s="282"/>
      <c r="E2" s="282"/>
      <c r="F2" s="282"/>
    </row>
    <row r="3" spans="1:6" ht="21" customHeight="1" x14ac:dyDescent="0.45">
      <c r="A3" s="150"/>
      <c r="B3" s="283" t="s">
        <v>213</v>
      </c>
      <c r="C3" s="284"/>
      <c r="D3" s="284"/>
      <c r="E3" s="284"/>
      <c r="F3" s="284"/>
    </row>
    <row r="4" spans="1:6" ht="21" customHeight="1" x14ac:dyDescent="0.45">
      <c r="A4" s="151" t="s">
        <v>137</v>
      </c>
      <c r="B4" s="285" t="s">
        <v>3</v>
      </c>
      <c r="C4" s="284" t="s">
        <v>4</v>
      </c>
      <c r="D4" s="284"/>
      <c r="E4" s="284"/>
      <c r="F4" s="286" t="s">
        <v>5</v>
      </c>
    </row>
    <row r="5" spans="1:6" ht="30" x14ac:dyDescent="0.45">
      <c r="A5" s="152"/>
      <c r="B5" s="285"/>
      <c r="C5" s="153" t="s">
        <v>186</v>
      </c>
      <c r="D5" s="153" t="s">
        <v>187</v>
      </c>
      <c r="E5" s="154" t="s">
        <v>1</v>
      </c>
      <c r="F5" s="286"/>
    </row>
    <row r="6" spans="1:6" ht="21" customHeight="1" x14ac:dyDescent="0.45">
      <c r="A6" s="155" t="s">
        <v>0</v>
      </c>
      <c r="B6" s="156">
        <f>SUM(B7:B9)</f>
        <v>4973</v>
      </c>
      <c r="C6" s="157">
        <f>SUM(C7:C9)</f>
        <v>4061</v>
      </c>
      <c r="D6" s="157">
        <f>SUM(D7:D9)</f>
        <v>7572</v>
      </c>
      <c r="E6" s="157">
        <f>SUM(E7:E9)</f>
        <v>11633</v>
      </c>
      <c r="F6" s="157">
        <f>SUM(F7:F9)</f>
        <v>5450</v>
      </c>
    </row>
    <row r="7" spans="1:6" ht="21" customHeight="1" x14ac:dyDescent="0.45">
      <c r="A7" s="158" t="s">
        <v>8</v>
      </c>
      <c r="B7" s="159">
        <f>B105</f>
        <v>300</v>
      </c>
      <c r="C7" s="160">
        <f>C105</f>
        <v>133</v>
      </c>
      <c r="D7" s="160">
        <f>D105</f>
        <v>48</v>
      </c>
      <c r="E7" s="160">
        <f>E105</f>
        <v>181</v>
      </c>
      <c r="F7" s="160">
        <f>F105</f>
        <v>105</v>
      </c>
    </row>
    <row r="8" spans="1:6" ht="21" customHeight="1" x14ac:dyDescent="0.45">
      <c r="A8" s="158" t="s">
        <v>9</v>
      </c>
      <c r="B8" s="159">
        <f>B11+B38+B64+B78+B85+B96+B112+B133+B140+B142+B151+B169+B183+B197+B208</f>
        <v>4638</v>
      </c>
      <c r="C8" s="160">
        <f>C11+C38+C64+C78+C85+C96+C112+C133+C140+C142+C151+C169+C183+C197+C208</f>
        <v>3928</v>
      </c>
      <c r="D8" s="160">
        <f>D11+D38+D64+D78+D85+D96+D112+D133+D140+D142+D151+D169+D183+D197+D208</f>
        <v>7492</v>
      </c>
      <c r="E8" s="160">
        <f>E11+E38+E64+E78+E85+E96+E112+E133+E140+E142+E151+E169+E183+E197+E208</f>
        <v>11420</v>
      </c>
      <c r="F8" s="160">
        <f>F11+F38+F64+F78+F85+F96+F112+F133+F140+F142+F151+F169+F183+F197+F208</f>
        <v>5318</v>
      </c>
    </row>
    <row r="9" spans="1:6" ht="21" customHeight="1" x14ac:dyDescent="0.45">
      <c r="A9" s="158" t="s">
        <v>10</v>
      </c>
      <c r="B9" s="159">
        <f>B34+B62+B129+B193</f>
        <v>35</v>
      </c>
      <c r="C9" s="160">
        <f>C34+C62+C129+C193</f>
        <v>0</v>
      </c>
      <c r="D9" s="160">
        <f>D34+D62+D129+D193</f>
        <v>32</v>
      </c>
      <c r="E9" s="160">
        <f>E34+E62+E129+E193</f>
        <v>32</v>
      </c>
      <c r="F9" s="160">
        <f>F34+F62+F129+F193</f>
        <v>27</v>
      </c>
    </row>
    <row r="10" spans="1:6" ht="21" customHeight="1" x14ac:dyDescent="0.45">
      <c r="A10" s="155" t="s">
        <v>11</v>
      </c>
      <c r="B10" s="156">
        <f>B11+B34</f>
        <v>635</v>
      </c>
      <c r="C10" s="156">
        <f t="shared" ref="C10:F10" si="0">C11+C34</f>
        <v>584</v>
      </c>
      <c r="D10" s="156">
        <f t="shared" si="0"/>
        <v>1592</v>
      </c>
      <c r="E10" s="156">
        <f t="shared" si="0"/>
        <v>2176</v>
      </c>
      <c r="F10" s="156">
        <f t="shared" si="0"/>
        <v>880</v>
      </c>
    </row>
    <row r="11" spans="1:6" ht="21" customHeight="1" x14ac:dyDescent="0.45">
      <c r="A11" s="161" t="s">
        <v>9</v>
      </c>
      <c r="B11" s="162">
        <f>B12+B24+B30</f>
        <v>625</v>
      </c>
      <c r="C11" s="163">
        <f>C12+C24+C30</f>
        <v>584</v>
      </c>
      <c r="D11" s="163">
        <f>D12+D24+D30</f>
        <v>1560</v>
      </c>
      <c r="E11" s="163">
        <f>E12+E24+E30</f>
        <v>2144</v>
      </c>
      <c r="F11" s="163">
        <f>F12+F24+F30</f>
        <v>853</v>
      </c>
    </row>
    <row r="12" spans="1:6" ht="21" customHeight="1" x14ac:dyDescent="0.45">
      <c r="A12" s="164" t="s">
        <v>38</v>
      </c>
      <c r="B12" s="165">
        <f>SUM(B13:B23)</f>
        <v>395</v>
      </c>
      <c r="C12" s="166">
        <f>SUM(C13:C23)</f>
        <v>584</v>
      </c>
      <c r="D12" s="166">
        <f>SUM(D13:D23)</f>
        <v>850</v>
      </c>
      <c r="E12" s="166">
        <f>SUM(E13:E23)</f>
        <v>1434</v>
      </c>
      <c r="F12" s="166">
        <f>SUM(F13:F23)</f>
        <v>510</v>
      </c>
    </row>
    <row r="13" spans="1:6" ht="21" customHeight="1" x14ac:dyDescent="0.45">
      <c r="A13" s="167" t="s">
        <v>42</v>
      </c>
      <c r="B13" s="168">
        <v>60</v>
      </c>
      <c r="C13" s="169">
        <v>139</v>
      </c>
      <c r="D13" s="169">
        <v>227</v>
      </c>
      <c r="E13" s="170">
        <f t="shared" ref="E13:E23" si="1">C13+D13</f>
        <v>366</v>
      </c>
      <c r="F13" s="170">
        <v>103</v>
      </c>
    </row>
    <row r="14" spans="1:6" ht="21" customHeight="1" x14ac:dyDescent="0.45">
      <c r="A14" s="167" t="s">
        <v>44</v>
      </c>
      <c r="B14" s="168">
        <v>60</v>
      </c>
      <c r="C14" s="169">
        <v>80</v>
      </c>
      <c r="D14" s="169">
        <v>216</v>
      </c>
      <c r="E14" s="170">
        <f t="shared" si="1"/>
        <v>296</v>
      </c>
      <c r="F14" s="170">
        <v>70</v>
      </c>
    </row>
    <row r="15" spans="1:6" ht="21" customHeight="1" x14ac:dyDescent="0.45">
      <c r="A15" s="167" t="s">
        <v>143</v>
      </c>
      <c r="B15" s="168">
        <v>35</v>
      </c>
      <c r="C15" s="169">
        <v>91</v>
      </c>
      <c r="D15" s="169">
        <v>92</v>
      </c>
      <c r="E15" s="170">
        <f t="shared" si="1"/>
        <v>183</v>
      </c>
      <c r="F15" s="170">
        <v>90</v>
      </c>
    </row>
    <row r="16" spans="1:6" ht="21" customHeight="1" x14ac:dyDescent="0.45">
      <c r="A16" s="167" t="s">
        <v>43</v>
      </c>
      <c r="B16" s="168">
        <v>30</v>
      </c>
      <c r="C16" s="169">
        <v>34</v>
      </c>
      <c r="D16" s="169">
        <v>68</v>
      </c>
      <c r="E16" s="170">
        <f t="shared" si="1"/>
        <v>102</v>
      </c>
      <c r="F16" s="170">
        <v>41</v>
      </c>
    </row>
    <row r="17" spans="1:6" ht="21" customHeight="1" x14ac:dyDescent="0.45">
      <c r="A17" s="167" t="s">
        <v>144</v>
      </c>
      <c r="B17" s="168">
        <v>30</v>
      </c>
      <c r="C17" s="169">
        <v>12</v>
      </c>
      <c r="D17" s="169">
        <v>48</v>
      </c>
      <c r="E17" s="170">
        <f t="shared" si="1"/>
        <v>60</v>
      </c>
      <c r="F17" s="170">
        <v>31</v>
      </c>
    </row>
    <row r="18" spans="1:6" ht="21" customHeight="1" x14ac:dyDescent="0.45">
      <c r="A18" s="167" t="s">
        <v>142</v>
      </c>
      <c r="B18" s="168">
        <v>30</v>
      </c>
      <c r="C18" s="169">
        <v>90</v>
      </c>
      <c r="D18" s="169">
        <v>38</v>
      </c>
      <c r="E18" s="170">
        <f t="shared" si="1"/>
        <v>128</v>
      </c>
      <c r="F18" s="170">
        <v>38</v>
      </c>
    </row>
    <row r="19" spans="1:6" ht="21" customHeight="1" x14ac:dyDescent="0.45">
      <c r="A19" s="167" t="s">
        <v>139</v>
      </c>
      <c r="B19" s="168">
        <v>30</v>
      </c>
      <c r="C19" s="169">
        <v>34</v>
      </c>
      <c r="D19" s="169">
        <v>47</v>
      </c>
      <c r="E19" s="170">
        <f t="shared" si="1"/>
        <v>81</v>
      </c>
      <c r="F19" s="170">
        <v>35</v>
      </c>
    </row>
    <row r="20" spans="1:6" ht="21" customHeight="1" x14ac:dyDescent="0.45">
      <c r="A20" s="167" t="s">
        <v>140</v>
      </c>
      <c r="B20" s="168">
        <v>30</v>
      </c>
      <c r="C20" s="169">
        <v>34</v>
      </c>
      <c r="D20" s="169">
        <v>29</v>
      </c>
      <c r="E20" s="170">
        <f>C20+D20</f>
        <v>63</v>
      </c>
      <c r="F20" s="170">
        <v>32</v>
      </c>
    </row>
    <row r="21" spans="1:6" ht="21" customHeight="1" x14ac:dyDescent="0.45">
      <c r="A21" s="167" t="s">
        <v>145</v>
      </c>
      <c r="B21" s="168">
        <v>30</v>
      </c>
      <c r="C21" s="169">
        <v>21</v>
      </c>
      <c r="D21" s="169">
        <v>47</v>
      </c>
      <c r="E21" s="170">
        <f t="shared" si="1"/>
        <v>68</v>
      </c>
      <c r="F21" s="170">
        <v>31</v>
      </c>
    </row>
    <row r="22" spans="1:6" ht="21" customHeight="1" x14ac:dyDescent="0.45">
      <c r="A22" s="167" t="s">
        <v>180</v>
      </c>
      <c r="B22" s="168">
        <v>30</v>
      </c>
      <c r="C22" s="169">
        <v>25</v>
      </c>
      <c r="D22" s="169">
        <v>37</v>
      </c>
      <c r="E22" s="170">
        <f t="shared" si="1"/>
        <v>62</v>
      </c>
      <c r="F22" s="170">
        <v>32</v>
      </c>
    </row>
    <row r="23" spans="1:6" ht="21" customHeight="1" x14ac:dyDescent="0.45">
      <c r="A23" s="167" t="s">
        <v>141</v>
      </c>
      <c r="B23" s="168">
        <v>30</v>
      </c>
      <c r="C23" s="169">
        <v>24</v>
      </c>
      <c r="D23" s="169">
        <v>1</v>
      </c>
      <c r="E23" s="170">
        <f t="shared" si="1"/>
        <v>25</v>
      </c>
      <c r="F23" s="170">
        <v>7</v>
      </c>
    </row>
    <row r="24" spans="1:6" ht="21" customHeight="1" x14ac:dyDescent="0.45">
      <c r="A24" s="164" t="s">
        <v>39</v>
      </c>
      <c r="B24" s="165">
        <f>SUM(B25:B29)</f>
        <v>140</v>
      </c>
      <c r="C24" s="166">
        <f>SUM(C25:C29)</f>
        <v>0</v>
      </c>
      <c r="D24" s="166">
        <f>SUM(D25:D29)</f>
        <v>369</v>
      </c>
      <c r="E24" s="166">
        <f>SUM(E25:E29)</f>
        <v>369</v>
      </c>
      <c r="F24" s="166">
        <f>SUM(F25:F29)</f>
        <v>191</v>
      </c>
    </row>
    <row r="25" spans="1:6" ht="21" customHeight="1" x14ac:dyDescent="0.45">
      <c r="A25" s="167" t="s">
        <v>46</v>
      </c>
      <c r="B25" s="168">
        <v>30</v>
      </c>
      <c r="C25" s="169">
        <v>0</v>
      </c>
      <c r="D25" s="169">
        <v>43</v>
      </c>
      <c r="E25" s="170">
        <f t="shared" ref="E25:E29" si="2">C25+D25</f>
        <v>43</v>
      </c>
      <c r="F25" s="170">
        <v>32</v>
      </c>
    </row>
    <row r="26" spans="1:6" ht="21" customHeight="1" x14ac:dyDescent="0.45">
      <c r="A26" s="167" t="s">
        <v>159</v>
      </c>
      <c r="B26" s="168">
        <v>20</v>
      </c>
      <c r="C26" s="169">
        <v>0</v>
      </c>
      <c r="D26" s="169">
        <v>96</v>
      </c>
      <c r="E26" s="170">
        <f t="shared" si="2"/>
        <v>96</v>
      </c>
      <c r="F26" s="170">
        <v>45</v>
      </c>
    </row>
    <row r="27" spans="1:6" ht="21" customHeight="1" x14ac:dyDescent="0.45">
      <c r="A27" s="167" t="s">
        <v>165</v>
      </c>
      <c r="B27" s="168">
        <v>30</v>
      </c>
      <c r="C27" s="169">
        <v>0</v>
      </c>
      <c r="D27" s="169">
        <v>79</v>
      </c>
      <c r="E27" s="170">
        <f t="shared" si="2"/>
        <v>79</v>
      </c>
      <c r="F27" s="170">
        <v>34</v>
      </c>
    </row>
    <row r="28" spans="1:6" ht="21" customHeight="1" x14ac:dyDescent="0.45">
      <c r="A28" s="167" t="s">
        <v>139</v>
      </c>
      <c r="B28" s="168">
        <v>30</v>
      </c>
      <c r="C28" s="169">
        <v>0</v>
      </c>
      <c r="D28" s="169">
        <v>71</v>
      </c>
      <c r="E28" s="170">
        <f>C28+D28</f>
        <v>71</v>
      </c>
      <c r="F28" s="170">
        <v>40</v>
      </c>
    </row>
    <row r="29" spans="1:6" ht="21" customHeight="1" x14ac:dyDescent="0.45">
      <c r="A29" s="167" t="s">
        <v>52</v>
      </c>
      <c r="B29" s="168">
        <v>30</v>
      </c>
      <c r="C29" s="169">
        <v>0</v>
      </c>
      <c r="D29" s="169">
        <v>80</v>
      </c>
      <c r="E29" s="170">
        <f t="shared" si="2"/>
        <v>80</v>
      </c>
      <c r="F29" s="170">
        <v>40</v>
      </c>
    </row>
    <row r="30" spans="1:6" ht="21" customHeight="1" x14ac:dyDescent="0.45">
      <c r="A30" s="164" t="s">
        <v>40</v>
      </c>
      <c r="B30" s="165">
        <f>SUM(B31:B33)</f>
        <v>90</v>
      </c>
      <c r="C30" s="166">
        <f>SUM(C31:C33)</f>
        <v>0</v>
      </c>
      <c r="D30" s="166">
        <f>SUM(D31:D33)</f>
        <v>341</v>
      </c>
      <c r="E30" s="166">
        <f>SUM(E31:E33)</f>
        <v>341</v>
      </c>
      <c r="F30" s="166">
        <f>SUM(F31:F33)</f>
        <v>152</v>
      </c>
    </row>
    <row r="31" spans="1:6" ht="21" customHeight="1" x14ac:dyDescent="0.45">
      <c r="A31" s="167" t="s">
        <v>53</v>
      </c>
      <c r="B31" s="168">
        <v>30</v>
      </c>
      <c r="C31" s="169">
        <v>0</v>
      </c>
      <c r="D31" s="169">
        <v>175</v>
      </c>
      <c r="E31" s="170">
        <f>C31+D31</f>
        <v>175</v>
      </c>
      <c r="F31" s="170">
        <v>73</v>
      </c>
    </row>
    <row r="32" spans="1:6" ht="21" customHeight="1" x14ac:dyDescent="0.45">
      <c r="A32" s="167" t="s">
        <v>54</v>
      </c>
      <c r="B32" s="168">
        <v>30</v>
      </c>
      <c r="C32" s="169">
        <v>0</v>
      </c>
      <c r="D32" s="169">
        <v>66</v>
      </c>
      <c r="E32" s="170">
        <f>C32+D32</f>
        <v>66</v>
      </c>
      <c r="F32" s="170">
        <v>35</v>
      </c>
    </row>
    <row r="33" spans="1:6" ht="21" customHeight="1" x14ac:dyDescent="0.45">
      <c r="A33" s="167" t="s">
        <v>55</v>
      </c>
      <c r="B33" s="168">
        <v>30</v>
      </c>
      <c r="C33" s="169">
        <v>0</v>
      </c>
      <c r="D33" s="169">
        <v>100</v>
      </c>
      <c r="E33" s="170">
        <f>C33+D33</f>
        <v>100</v>
      </c>
      <c r="F33" s="170">
        <v>44</v>
      </c>
    </row>
    <row r="34" spans="1:6" ht="21" customHeight="1" x14ac:dyDescent="0.45">
      <c r="A34" s="161" t="s">
        <v>10</v>
      </c>
      <c r="B34" s="162">
        <f>SUM(B35:B36)</f>
        <v>10</v>
      </c>
      <c r="C34" s="163">
        <f>SUM(C35:C36)</f>
        <v>0</v>
      </c>
      <c r="D34" s="163">
        <f>SUM(D35:D36)</f>
        <v>32</v>
      </c>
      <c r="E34" s="163">
        <f>SUM(E35:E36)</f>
        <v>32</v>
      </c>
      <c r="F34" s="163">
        <f>SUM(F35:F36)</f>
        <v>27</v>
      </c>
    </row>
    <row r="35" spans="1:6" ht="21" customHeight="1" x14ac:dyDescent="0.45">
      <c r="A35" s="167" t="s">
        <v>57</v>
      </c>
      <c r="B35" s="168">
        <v>5</v>
      </c>
      <c r="C35" s="169">
        <v>0</v>
      </c>
      <c r="D35" s="169">
        <v>1</v>
      </c>
      <c r="E35" s="170">
        <f>C35+D35</f>
        <v>1</v>
      </c>
      <c r="F35" s="170">
        <v>1</v>
      </c>
    </row>
    <row r="36" spans="1:6" ht="21" customHeight="1" x14ac:dyDescent="0.45">
      <c r="A36" s="167" t="s">
        <v>47</v>
      </c>
      <c r="B36" s="168">
        <v>5</v>
      </c>
      <c r="C36" s="169">
        <v>0</v>
      </c>
      <c r="D36" s="169">
        <v>31</v>
      </c>
      <c r="E36" s="170">
        <f>C36+D36</f>
        <v>31</v>
      </c>
      <c r="F36" s="170">
        <v>26</v>
      </c>
    </row>
    <row r="37" spans="1:6" ht="21" customHeight="1" x14ac:dyDescent="0.45">
      <c r="A37" s="155" t="s">
        <v>12</v>
      </c>
      <c r="B37" s="156">
        <f t="shared" ref="B37:F37" si="3">B38+B62</f>
        <v>915</v>
      </c>
      <c r="C37" s="157">
        <f t="shared" si="3"/>
        <v>932</v>
      </c>
      <c r="D37" s="157">
        <f t="shared" si="3"/>
        <v>2469</v>
      </c>
      <c r="E37" s="157">
        <f t="shared" si="3"/>
        <v>3401</v>
      </c>
      <c r="F37" s="157">
        <f t="shared" si="3"/>
        <v>1643</v>
      </c>
    </row>
    <row r="38" spans="1:6" ht="21" customHeight="1" x14ac:dyDescent="0.45">
      <c r="A38" s="161" t="s">
        <v>9</v>
      </c>
      <c r="B38" s="162">
        <f>B39+B47</f>
        <v>890</v>
      </c>
      <c r="C38" s="163">
        <f>C39+C47</f>
        <v>932</v>
      </c>
      <c r="D38" s="163">
        <f>D39+D47</f>
        <v>2469</v>
      </c>
      <c r="E38" s="163">
        <f>E39+E47</f>
        <v>3401</v>
      </c>
      <c r="F38" s="163">
        <f>F39+F47</f>
        <v>1643</v>
      </c>
    </row>
    <row r="39" spans="1:6" ht="21" customHeight="1" x14ac:dyDescent="0.45">
      <c r="A39" s="164" t="s">
        <v>38</v>
      </c>
      <c r="B39" s="165">
        <f>SUM(B40:B46)</f>
        <v>365</v>
      </c>
      <c r="C39" s="166">
        <f>SUM(C40:C46)</f>
        <v>932</v>
      </c>
      <c r="D39" s="166">
        <f>SUM(D40:D46)</f>
        <v>268</v>
      </c>
      <c r="E39" s="166">
        <f>SUM(E40:E46)</f>
        <v>1200</v>
      </c>
      <c r="F39" s="166">
        <f>SUM(F40:F46)</f>
        <v>441</v>
      </c>
    </row>
    <row r="40" spans="1:6" ht="21" customHeight="1" x14ac:dyDescent="0.45">
      <c r="A40" s="167" t="s">
        <v>59</v>
      </c>
      <c r="B40" s="168">
        <v>70</v>
      </c>
      <c r="C40" s="169">
        <v>163</v>
      </c>
      <c r="D40" s="169">
        <v>72</v>
      </c>
      <c r="E40" s="170">
        <f t="shared" ref="E40:E46" si="4">C40+D40</f>
        <v>235</v>
      </c>
      <c r="F40" s="170">
        <v>102</v>
      </c>
    </row>
    <row r="41" spans="1:6" ht="21" customHeight="1" x14ac:dyDescent="0.45">
      <c r="A41" s="167" t="s">
        <v>58</v>
      </c>
      <c r="B41" s="168">
        <v>70</v>
      </c>
      <c r="C41" s="169">
        <v>180</v>
      </c>
      <c r="D41" s="169">
        <v>55</v>
      </c>
      <c r="E41" s="170">
        <f t="shared" si="4"/>
        <v>235</v>
      </c>
      <c r="F41" s="170">
        <v>86</v>
      </c>
    </row>
    <row r="42" spans="1:6" ht="21" customHeight="1" x14ac:dyDescent="0.45">
      <c r="A42" s="167" t="s">
        <v>166</v>
      </c>
      <c r="B42" s="168">
        <v>40</v>
      </c>
      <c r="C42" s="169">
        <v>197</v>
      </c>
      <c r="D42" s="169">
        <v>12</v>
      </c>
      <c r="E42" s="170">
        <f t="shared" si="4"/>
        <v>209</v>
      </c>
      <c r="F42" s="170">
        <v>63</v>
      </c>
    </row>
    <row r="43" spans="1:6" ht="21" customHeight="1" x14ac:dyDescent="0.45">
      <c r="A43" s="167" t="s">
        <v>60</v>
      </c>
      <c r="B43" s="168">
        <v>40</v>
      </c>
      <c r="C43" s="169">
        <v>189</v>
      </c>
      <c r="D43" s="169">
        <v>17</v>
      </c>
      <c r="E43" s="170">
        <f t="shared" si="4"/>
        <v>206</v>
      </c>
      <c r="F43" s="170">
        <v>64</v>
      </c>
    </row>
    <row r="44" spans="1:6" ht="21" customHeight="1" x14ac:dyDescent="0.45">
      <c r="A44" s="167" t="s">
        <v>152</v>
      </c>
      <c r="B44" s="168">
        <v>40</v>
      </c>
      <c r="C44" s="169">
        <v>81</v>
      </c>
      <c r="D44" s="169">
        <v>28</v>
      </c>
      <c r="E44" s="170">
        <f t="shared" si="4"/>
        <v>109</v>
      </c>
      <c r="F44" s="170">
        <v>43</v>
      </c>
    </row>
    <row r="45" spans="1:6" ht="21" customHeight="1" x14ac:dyDescent="0.45">
      <c r="A45" s="167" t="s">
        <v>61</v>
      </c>
      <c r="B45" s="168">
        <v>70</v>
      </c>
      <c r="C45" s="169">
        <v>67</v>
      </c>
      <c r="D45" s="169">
        <v>52</v>
      </c>
      <c r="E45" s="170">
        <f t="shared" si="4"/>
        <v>119</v>
      </c>
      <c r="F45" s="170">
        <v>55</v>
      </c>
    </row>
    <row r="46" spans="1:6" ht="21" customHeight="1" x14ac:dyDescent="0.45">
      <c r="A46" s="167" t="s">
        <v>112</v>
      </c>
      <c r="B46" s="168">
        <v>35</v>
      </c>
      <c r="C46" s="169">
        <v>55</v>
      </c>
      <c r="D46" s="169">
        <v>32</v>
      </c>
      <c r="E46" s="170">
        <f t="shared" si="4"/>
        <v>87</v>
      </c>
      <c r="F46" s="170">
        <v>28</v>
      </c>
    </row>
    <row r="47" spans="1:6" ht="21" customHeight="1" x14ac:dyDescent="0.45">
      <c r="A47" s="164" t="s">
        <v>39</v>
      </c>
      <c r="B47" s="165">
        <f t="shared" ref="B47:F47" si="5">SUM(B48:B61)</f>
        <v>525</v>
      </c>
      <c r="C47" s="166">
        <f t="shared" si="5"/>
        <v>0</v>
      </c>
      <c r="D47" s="166">
        <f t="shared" si="5"/>
        <v>2201</v>
      </c>
      <c r="E47" s="166">
        <f t="shared" si="5"/>
        <v>2201</v>
      </c>
      <c r="F47" s="166">
        <f t="shared" si="5"/>
        <v>1202</v>
      </c>
    </row>
    <row r="48" spans="1:6" ht="21" customHeight="1" x14ac:dyDescent="0.45">
      <c r="A48" s="167" t="s">
        <v>67</v>
      </c>
      <c r="B48" s="168">
        <v>35</v>
      </c>
      <c r="C48" s="169">
        <v>0</v>
      </c>
      <c r="D48" s="169">
        <v>326</v>
      </c>
      <c r="E48" s="170">
        <f t="shared" ref="E48:E61" si="6">C48+D48</f>
        <v>326</v>
      </c>
      <c r="F48" s="170">
        <v>175</v>
      </c>
    </row>
    <row r="49" spans="1:6" ht="21" customHeight="1" x14ac:dyDescent="0.45">
      <c r="A49" s="167" t="s">
        <v>68</v>
      </c>
      <c r="B49" s="168">
        <v>35</v>
      </c>
      <c r="C49" s="169">
        <v>0</v>
      </c>
      <c r="D49" s="169">
        <v>104</v>
      </c>
      <c r="E49" s="170">
        <f>C49+D49</f>
        <v>104</v>
      </c>
      <c r="F49" s="170">
        <v>68</v>
      </c>
    </row>
    <row r="50" spans="1:6" ht="21" customHeight="1" x14ac:dyDescent="0.45">
      <c r="A50" s="167" t="s">
        <v>59</v>
      </c>
      <c r="B50" s="168">
        <v>35</v>
      </c>
      <c r="C50" s="169">
        <v>0</v>
      </c>
      <c r="D50" s="169">
        <v>198</v>
      </c>
      <c r="E50" s="170">
        <f t="shared" si="6"/>
        <v>198</v>
      </c>
      <c r="F50" s="170">
        <v>164</v>
      </c>
    </row>
    <row r="51" spans="1:6" ht="21" customHeight="1" x14ac:dyDescent="0.45">
      <c r="A51" s="167" t="s">
        <v>64</v>
      </c>
      <c r="B51" s="168">
        <v>35</v>
      </c>
      <c r="C51" s="169">
        <v>0</v>
      </c>
      <c r="D51" s="169">
        <v>93</v>
      </c>
      <c r="E51" s="170">
        <f>C51+D51</f>
        <v>93</v>
      </c>
      <c r="F51" s="170">
        <v>56</v>
      </c>
    </row>
    <row r="52" spans="1:6" ht="21" customHeight="1" x14ac:dyDescent="0.45">
      <c r="A52" s="167" t="s">
        <v>58</v>
      </c>
      <c r="B52" s="168">
        <v>35</v>
      </c>
      <c r="C52" s="169">
        <v>0</v>
      </c>
      <c r="D52" s="169">
        <v>489</v>
      </c>
      <c r="E52" s="170">
        <f t="shared" si="6"/>
        <v>489</v>
      </c>
      <c r="F52" s="170">
        <v>163</v>
      </c>
    </row>
    <row r="53" spans="1:6" ht="21" customHeight="1" x14ac:dyDescent="0.45">
      <c r="A53" s="167" t="s">
        <v>63</v>
      </c>
      <c r="B53" s="168">
        <v>35</v>
      </c>
      <c r="C53" s="169">
        <v>0</v>
      </c>
      <c r="D53" s="169">
        <v>138</v>
      </c>
      <c r="E53" s="170">
        <f>C53+D53</f>
        <v>138</v>
      </c>
      <c r="F53" s="170">
        <v>99</v>
      </c>
    </row>
    <row r="54" spans="1:6" ht="21" customHeight="1" x14ac:dyDescent="0.45">
      <c r="A54" s="167" t="s">
        <v>65</v>
      </c>
      <c r="B54" s="168">
        <v>40</v>
      </c>
      <c r="C54" s="169">
        <v>0</v>
      </c>
      <c r="D54" s="169">
        <v>296</v>
      </c>
      <c r="E54" s="170">
        <v>296</v>
      </c>
      <c r="F54" s="170">
        <v>121</v>
      </c>
    </row>
    <row r="55" spans="1:6" ht="21" customHeight="1" x14ac:dyDescent="0.45">
      <c r="A55" s="167" t="s">
        <v>66</v>
      </c>
      <c r="B55" s="168">
        <v>40</v>
      </c>
      <c r="C55" s="169">
        <v>0</v>
      </c>
      <c r="D55" s="169">
        <v>76</v>
      </c>
      <c r="E55" s="170">
        <f>C55+D55</f>
        <v>76</v>
      </c>
      <c r="F55" s="170">
        <v>34</v>
      </c>
    </row>
    <row r="56" spans="1:6" ht="21" customHeight="1" x14ac:dyDescent="0.45">
      <c r="A56" s="171" t="s">
        <v>135</v>
      </c>
      <c r="B56" s="168">
        <v>40</v>
      </c>
      <c r="C56" s="169">
        <v>0</v>
      </c>
      <c r="D56" s="169">
        <v>81</v>
      </c>
      <c r="E56" s="170">
        <f t="shared" si="6"/>
        <v>81</v>
      </c>
      <c r="F56" s="170">
        <v>63</v>
      </c>
    </row>
    <row r="57" spans="1:6" ht="21" customHeight="1" x14ac:dyDescent="0.45">
      <c r="A57" s="171" t="s">
        <v>136</v>
      </c>
      <c r="B57" s="168">
        <v>35</v>
      </c>
      <c r="C57" s="169">
        <v>0</v>
      </c>
      <c r="D57" s="169">
        <v>25</v>
      </c>
      <c r="E57" s="170">
        <f>C57+D57</f>
        <v>25</v>
      </c>
      <c r="F57" s="170">
        <v>15</v>
      </c>
    </row>
    <row r="58" spans="1:6" ht="21" customHeight="1" x14ac:dyDescent="0.45">
      <c r="A58" s="167" t="s">
        <v>150</v>
      </c>
      <c r="B58" s="168">
        <v>40</v>
      </c>
      <c r="C58" s="169">
        <v>0</v>
      </c>
      <c r="D58" s="169">
        <v>136</v>
      </c>
      <c r="E58" s="170">
        <f t="shared" si="6"/>
        <v>136</v>
      </c>
      <c r="F58" s="170">
        <v>69</v>
      </c>
    </row>
    <row r="59" spans="1:6" ht="21" customHeight="1" x14ac:dyDescent="0.45">
      <c r="A59" s="167" t="s">
        <v>151</v>
      </c>
      <c r="B59" s="168">
        <v>40</v>
      </c>
      <c r="C59" s="169">
        <v>0</v>
      </c>
      <c r="D59" s="169">
        <v>35</v>
      </c>
      <c r="E59" s="170">
        <f t="shared" si="6"/>
        <v>35</v>
      </c>
      <c r="F59" s="170">
        <v>22</v>
      </c>
    </row>
    <row r="60" spans="1:6" ht="21" customHeight="1" x14ac:dyDescent="0.45">
      <c r="A60" s="167" t="s">
        <v>138</v>
      </c>
      <c r="B60" s="168">
        <v>40</v>
      </c>
      <c r="C60" s="169">
        <v>0</v>
      </c>
      <c r="D60" s="169">
        <v>149</v>
      </c>
      <c r="E60" s="170">
        <f t="shared" si="6"/>
        <v>149</v>
      </c>
      <c r="F60" s="170">
        <v>113</v>
      </c>
    </row>
    <row r="61" spans="1:6" ht="21" customHeight="1" x14ac:dyDescent="0.45">
      <c r="A61" s="167" t="s">
        <v>149</v>
      </c>
      <c r="B61" s="168">
        <v>40</v>
      </c>
      <c r="C61" s="169">
        <v>0</v>
      </c>
      <c r="D61" s="169">
        <v>55</v>
      </c>
      <c r="E61" s="170">
        <f t="shared" si="6"/>
        <v>55</v>
      </c>
      <c r="F61" s="170">
        <v>40</v>
      </c>
    </row>
    <row r="62" spans="1:6" ht="21" customHeight="1" x14ac:dyDescent="0.45">
      <c r="A62" s="161" t="s">
        <v>10</v>
      </c>
      <c r="B62" s="162">
        <f t="shared" ref="B62:F62" si="7">B63</f>
        <v>25</v>
      </c>
      <c r="C62" s="163">
        <f t="shared" si="7"/>
        <v>0</v>
      </c>
      <c r="D62" s="163">
        <f t="shared" si="7"/>
        <v>0</v>
      </c>
      <c r="E62" s="163">
        <f t="shared" si="7"/>
        <v>0</v>
      </c>
      <c r="F62" s="163">
        <f t="shared" si="7"/>
        <v>0</v>
      </c>
    </row>
    <row r="63" spans="1:6" ht="21" customHeight="1" x14ac:dyDescent="0.45">
      <c r="A63" s="167" t="s">
        <v>69</v>
      </c>
      <c r="B63" s="168">
        <v>25</v>
      </c>
      <c r="C63" s="169">
        <v>0</v>
      </c>
      <c r="D63" s="169">
        <v>0</v>
      </c>
      <c r="E63" s="170">
        <f>C63+D63</f>
        <v>0</v>
      </c>
      <c r="F63" s="170">
        <v>0</v>
      </c>
    </row>
    <row r="64" spans="1:6" ht="21" customHeight="1" x14ac:dyDescent="0.45">
      <c r="A64" s="155" t="s">
        <v>13</v>
      </c>
      <c r="B64" s="156">
        <f>B65+B72</f>
        <v>465</v>
      </c>
      <c r="C64" s="157">
        <f>C65+C72</f>
        <v>546</v>
      </c>
      <c r="D64" s="157">
        <f>D65+D72</f>
        <v>823</v>
      </c>
      <c r="E64" s="157">
        <f>E65+E72</f>
        <v>1369</v>
      </c>
      <c r="F64" s="157">
        <f>F65+F72</f>
        <v>614</v>
      </c>
    </row>
    <row r="65" spans="1:6" ht="21" customHeight="1" x14ac:dyDescent="0.45">
      <c r="A65" s="164" t="s">
        <v>38</v>
      </c>
      <c r="B65" s="165">
        <f>SUM(B66:B71)</f>
        <v>315</v>
      </c>
      <c r="C65" s="166">
        <f>SUM(C66:C71)</f>
        <v>546</v>
      </c>
      <c r="D65" s="166">
        <f>SUM(D66:D71)</f>
        <v>234</v>
      </c>
      <c r="E65" s="166">
        <f>SUM(E66:E71)</f>
        <v>780</v>
      </c>
      <c r="F65" s="166">
        <f>SUM(F66:F71)</f>
        <v>304</v>
      </c>
    </row>
    <row r="66" spans="1:6" ht="21" customHeight="1" x14ac:dyDescent="0.45">
      <c r="A66" s="167" t="s">
        <v>70</v>
      </c>
      <c r="B66" s="168">
        <v>60</v>
      </c>
      <c r="C66" s="169">
        <v>52</v>
      </c>
      <c r="D66" s="169">
        <v>30</v>
      </c>
      <c r="E66" s="170">
        <f t="shared" ref="E66:E71" si="8">C66+D66</f>
        <v>82</v>
      </c>
      <c r="F66" s="170">
        <v>37</v>
      </c>
    </row>
    <row r="67" spans="1:6" ht="21" customHeight="1" x14ac:dyDescent="0.45">
      <c r="A67" s="167" t="s">
        <v>196</v>
      </c>
      <c r="B67" s="168">
        <v>30</v>
      </c>
      <c r="C67" s="169">
        <v>253</v>
      </c>
      <c r="D67" s="169">
        <v>89</v>
      </c>
      <c r="E67" s="170">
        <f t="shared" si="8"/>
        <v>342</v>
      </c>
      <c r="F67" s="170">
        <v>108</v>
      </c>
    </row>
    <row r="68" spans="1:6" ht="21" customHeight="1" x14ac:dyDescent="0.45">
      <c r="A68" s="167" t="s">
        <v>214</v>
      </c>
      <c r="B68" s="172">
        <v>60</v>
      </c>
      <c r="C68" s="173">
        <v>92</v>
      </c>
      <c r="D68" s="173">
        <v>21</v>
      </c>
      <c r="E68" s="170">
        <f t="shared" si="8"/>
        <v>113</v>
      </c>
      <c r="F68" s="174">
        <v>50</v>
      </c>
    </row>
    <row r="69" spans="1:6" ht="21" customHeight="1" x14ac:dyDescent="0.45">
      <c r="A69" s="167" t="s">
        <v>73</v>
      </c>
      <c r="B69" s="168">
        <v>60</v>
      </c>
      <c r="C69" s="169">
        <v>81</v>
      </c>
      <c r="D69" s="169">
        <v>36</v>
      </c>
      <c r="E69" s="170">
        <f t="shared" si="8"/>
        <v>117</v>
      </c>
      <c r="F69" s="170">
        <v>62</v>
      </c>
    </row>
    <row r="70" spans="1:6" ht="21" customHeight="1" x14ac:dyDescent="0.45">
      <c r="A70" s="167" t="s">
        <v>71</v>
      </c>
      <c r="B70" s="168">
        <v>70</v>
      </c>
      <c r="C70" s="169">
        <v>50</v>
      </c>
      <c r="D70" s="169">
        <v>25</v>
      </c>
      <c r="E70" s="170">
        <f t="shared" si="8"/>
        <v>75</v>
      </c>
      <c r="F70" s="170">
        <v>27</v>
      </c>
    </row>
    <row r="71" spans="1:6" ht="21" customHeight="1" x14ac:dyDescent="0.45">
      <c r="A71" s="167" t="s">
        <v>74</v>
      </c>
      <c r="B71" s="168">
        <v>35</v>
      </c>
      <c r="C71" s="169">
        <v>18</v>
      </c>
      <c r="D71" s="169">
        <v>33</v>
      </c>
      <c r="E71" s="170">
        <f t="shared" si="8"/>
        <v>51</v>
      </c>
      <c r="F71" s="170">
        <v>20</v>
      </c>
    </row>
    <row r="72" spans="1:6" ht="21" customHeight="1" x14ac:dyDescent="0.45">
      <c r="A72" s="164" t="s">
        <v>39</v>
      </c>
      <c r="B72" s="165">
        <f>SUM(B73:B77)</f>
        <v>150</v>
      </c>
      <c r="C72" s="166">
        <f>SUM(C73:C77)</f>
        <v>0</v>
      </c>
      <c r="D72" s="166">
        <f>SUM(D73:D77)</f>
        <v>589</v>
      </c>
      <c r="E72" s="166">
        <f>SUM(E73:E77)</f>
        <v>589</v>
      </c>
      <c r="F72" s="166">
        <f>SUM(F73:F77)</f>
        <v>310</v>
      </c>
    </row>
    <row r="73" spans="1:6" ht="21" customHeight="1" x14ac:dyDescent="0.45">
      <c r="A73" s="167" t="s">
        <v>199</v>
      </c>
      <c r="B73" s="168">
        <v>30</v>
      </c>
      <c r="C73" s="169">
        <v>0</v>
      </c>
      <c r="D73" s="169">
        <v>88</v>
      </c>
      <c r="E73" s="170">
        <f>C73+D73</f>
        <v>88</v>
      </c>
      <c r="F73" s="170">
        <v>35</v>
      </c>
    </row>
    <row r="74" spans="1:6" ht="21" customHeight="1" x14ac:dyDescent="0.45">
      <c r="A74" s="167" t="s">
        <v>70</v>
      </c>
      <c r="B74" s="168">
        <v>30</v>
      </c>
      <c r="C74" s="169">
        <v>0</v>
      </c>
      <c r="D74" s="169">
        <v>247</v>
      </c>
      <c r="E74" s="170">
        <f>C74+D74</f>
        <v>247</v>
      </c>
      <c r="F74" s="170">
        <v>154</v>
      </c>
    </row>
    <row r="75" spans="1:6" ht="21" customHeight="1" x14ac:dyDescent="0.45">
      <c r="A75" s="167" t="s">
        <v>74</v>
      </c>
      <c r="B75" s="168">
        <v>30</v>
      </c>
      <c r="C75" s="169">
        <v>0</v>
      </c>
      <c r="D75" s="169">
        <v>54</v>
      </c>
      <c r="E75" s="170">
        <f>C75+D75</f>
        <v>54</v>
      </c>
      <c r="F75" s="170">
        <v>33</v>
      </c>
    </row>
    <row r="76" spans="1:6" ht="21" customHeight="1" x14ac:dyDescent="0.45">
      <c r="A76" s="167" t="s">
        <v>71</v>
      </c>
      <c r="B76" s="168">
        <v>30</v>
      </c>
      <c r="C76" s="169">
        <v>0</v>
      </c>
      <c r="D76" s="169">
        <v>51</v>
      </c>
      <c r="E76" s="170">
        <f>C76+D76</f>
        <v>51</v>
      </c>
      <c r="F76" s="170">
        <v>30</v>
      </c>
    </row>
    <row r="77" spans="1:6" ht="21" customHeight="1" x14ac:dyDescent="0.45">
      <c r="A77" s="167" t="s">
        <v>73</v>
      </c>
      <c r="B77" s="168">
        <v>30</v>
      </c>
      <c r="C77" s="169">
        <v>0</v>
      </c>
      <c r="D77" s="169">
        <v>149</v>
      </c>
      <c r="E77" s="170">
        <f>C77+D77</f>
        <v>149</v>
      </c>
      <c r="F77" s="170">
        <v>58</v>
      </c>
    </row>
    <row r="78" spans="1:6" ht="21" customHeight="1" x14ac:dyDescent="0.45">
      <c r="A78" s="155" t="s">
        <v>14</v>
      </c>
      <c r="B78" s="156">
        <f>B79+B83</f>
        <v>145</v>
      </c>
      <c r="C78" s="156">
        <f t="shared" ref="C78:F78" si="9">C79+C83</f>
        <v>181</v>
      </c>
      <c r="D78" s="156">
        <f t="shared" si="9"/>
        <v>166</v>
      </c>
      <c r="E78" s="156">
        <f t="shared" si="9"/>
        <v>347</v>
      </c>
      <c r="F78" s="156">
        <f t="shared" si="9"/>
        <v>142</v>
      </c>
    </row>
    <row r="79" spans="1:6" ht="21" customHeight="1" x14ac:dyDescent="0.45">
      <c r="A79" s="164" t="s">
        <v>38</v>
      </c>
      <c r="B79" s="165">
        <f>SUM(B80:B82)</f>
        <v>85</v>
      </c>
      <c r="C79" s="166">
        <f>SUM(C80:C82)</f>
        <v>81</v>
      </c>
      <c r="D79" s="166">
        <f>SUM(D80:D82)</f>
        <v>49</v>
      </c>
      <c r="E79" s="166">
        <f>SUM(E80:E82)</f>
        <v>130</v>
      </c>
      <c r="F79" s="166">
        <f>SUM(F80:F82)</f>
        <v>70</v>
      </c>
    </row>
    <row r="80" spans="1:6" ht="21" customHeight="1" x14ac:dyDescent="0.45">
      <c r="A80" s="167" t="s">
        <v>76</v>
      </c>
      <c r="B80" s="168">
        <v>30</v>
      </c>
      <c r="C80" s="169">
        <v>22</v>
      </c>
      <c r="D80" s="169">
        <v>24</v>
      </c>
      <c r="E80" s="170">
        <f>C80+D80</f>
        <v>46</v>
      </c>
      <c r="F80" s="170">
        <v>27</v>
      </c>
    </row>
    <row r="81" spans="1:6" ht="21" customHeight="1" x14ac:dyDescent="0.45">
      <c r="A81" s="167" t="s">
        <v>77</v>
      </c>
      <c r="B81" s="168">
        <v>25</v>
      </c>
      <c r="C81" s="169">
        <v>27</v>
      </c>
      <c r="D81" s="169">
        <v>10</v>
      </c>
      <c r="E81" s="170">
        <f>C81+D81</f>
        <v>37</v>
      </c>
      <c r="F81" s="170">
        <v>16</v>
      </c>
    </row>
    <row r="82" spans="1:6" ht="21" customHeight="1" x14ac:dyDescent="0.45">
      <c r="A82" s="167" t="s">
        <v>167</v>
      </c>
      <c r="B82" s="168">
        <v>30</v>
      </c>
      <c r="C82" s="169">
        <v>32</v>
      </c>
      <c r="D82" s="169">
        <v>15</v>
      </c>
      <c r="E82" s="170">
        <f>C82+D82</f>
        <v>47</v>
      </c>
      <c r="F82" s="170">
        <v>27</v>
      </c>
    </row>
    <row r="83" spans="1:6" ht="21" customHeight="1" x14ac:dyDescent="0.45">
      <c r="A83" s="164" t="s">
        <v>41</v>
      </c>
      <c r="B83" s="165">
        <f t="shared" ref="B83:F83" si="10">SUM(B84:B84)</f>
        <v>60</v>
      </c>
      <c r="C83" s="166">
        <f t="shared" si="10"/>
        <v>100</v>
      </c>
      <c r="D83" s="166">
        <f t="shared" si="10"/>
        <v>117</v>
      </c>
      <c r="E83" s="166">
        <f t="shared" si="10"/>
        <v>217</v>
      </c>
      <c r="F83" s="166">
        <f t="shared" si="10"/>
        <v>72</v>
      </c>
    </row>
    <row r="84" spans="1:6" ht="21" customHeight="1" x14ac:dyDescent="0.45">
      <c r="A84" s="167" t="s">
        <v>79</v>
      </c>
      <c r="B84" s="168">
        <v>60</v>
      </c>
      <c r="C84" s="169">
        <v>100</v>
      </c>
      <c r="D84" s="169">
        <v>117</v>
      </c>
      <c r="E84" s="170">
        <f>C84+D84</f>
        <v>217</v>
      </c>
      <c r="F84" s="170">
        <v>72</v>
      </c>
    </row>
    <row r="85" spans="1:6" ht="21" customHeight="1" x14ac:dyDescent="0.45">
      <c r="A85" s="155" t="s">
        <v>15</v>
      </c>
      <c r="B85" s="156">
        <f>B86+B93</f>
        <v>250</v>
      </c>
      <c r="C85" s="156">
        <f>C86+C93</f>
        <v>385</v>
      </c>
      <c r="D85" s="156">
        <f>D86+D93</f>
        <v>377</v>
      </c>
      <c r="E85" s="156">
        <f>E86+E93</f>
        <v>762</v>
      </c>
      <c r="F85" s="156">
        <f>F86+F93</f>
        <v>331</v>
      </c>
    </row>
    <row r="86" spans="1:6" ht="21" customHeight="1" x14ac:dyDescent="0.45">
      <c r="A86" s="164" t="s">
        <v>38</v>
      </c>
      <c r="B86" s="165">
        <f>SUM(B87:B92)</f>
        <v>220</v>
      </c>
      <c r="C86" s="166">
        <f>SUM(C87:C92)</f>
        <v>385</v>
      </c>
      <c r="D86" s="166">
        <f>SUM(D87:D92)</f>
        <v>286</v>
      </c>
      <c r="E86" s="166">
        <f>SUM(E87:E92)</f>
        <v>671</v>
      </c>
      <c r="F86" s="166">
        <f>SUM(F87:F92)</f>
        <v>266</v>
      </c>
    </row>
    <row r="87" spans="1:6" ht="21" customHeight="1" x14ac:dyDescent="0.45">
      <c r="A87" s="171" t="s">
        <v>82</v>
      </c>
      <c r="B87" s="168">
        <v>70</v>
      </c>
      <c r="C87" s="169">
        <v>131</v>
      </c>
      <c r="D87" s="169">
        <v>148</v>
      </c>
      <c r="E87" s="170">
        <f t="shared" ref="E87:E92" si="11">C87+D87</f>
        <v>279</v>
      </c>
      <c r="F87" s="170">
        <v>92</v>
      </c>
    </row>
    <row r="88" spans="1:6" ht="21" customHeight="1" x14ac:dyDescent="0.45">
      <c r="A88" s="171" t="s">
        <v>182</v>
      </c>
      <c r="B88" s="168">
        <v>30</v>
      </c>
      <c r="C88" s="169">
        <v>67</v>
      </c>
      <c r="D88" s="169">
        <v>20</v>
      </c>
      <c r="E88" s="170">
        <f t="shared" si="11"/>
        <v>87</v>
      </c>
      <c r="F88" s="170">
        <v>31</v>
      </c>
    </row>
    <row r="89" spans="1:6" ht="21" customHeight="1" x14ac:dyDescent="0.45">
      <c r="A89" s="171" t="s">
        <v>200</v>
      </c>
      <c r="B89" s="168">
        <v>30</v>
      </c>
      <c r="C89" s="169">
        <v>35</v>
      </c>
      <c r="D89" s="169">
        <v>39</v>
      </c>
      <c r="E89" s="170">
        <f t="shared" si="11"/>
        <v>74</v>
      </c>
      <c r="F89" s="170">
        <v>33</v>
      </c>
    </row>
    <row r="90" spans="1:6" ht="21" customHeight="1" x14ac:dyDescent="0.45">
      <c r="A90" s="171" t="s">
        <v>201</v>
      </c>
      <c r="B90" s="168">
        <v>30</v>
      </c>
      <c r="C90" s="169">
        <v>42</v>
      </c>
      <c r="D90" s="169">
        <v>14</v>
      </c>
      <c r="E90" s="170">
        <f t="shared" si="11"/>
        <v>56</v>
      </c>
      <c r="F90" s="170">
        <v>32</v>
      </c>
    </row>
    <row r="91" spans="1:6" ht="21" customHeight="1" x14ac:dyDescent="0.45">
      <c r="A91" s="171" t="s">
        <v>202</v>
      </c>
      <c r="B91" s="168">
        <v>30</v>
      </c>
      <c r="C91" s="169">
        <v>45</v>
      </c>
      <c r="D91" s="169">
        <v>38</v>
      </c>
      <c r="E91" s="170">
        <f t="shared" si="11"/>
        <v>83</v>
      </c>
      <c r="F91" s="170">
        <v>35</v>
      </c>
    </row>
    <row r="92" spans="1:6" ht="21" customHeight="1" x14ac:dyDescent="0.45">
      <c r="A92" s="171" t="s">
        <v>203</v>
      </c>
      <c r="B92" s="168">
        <v>30</v>
      </c>
      <c r="C92" s="169">
        <v>65</v>
      </c>
      <c r="D92" s="169">
        <v>27</v>
      </c>
      <c r="E92" s="170">
        <f t="shared" si="11"/>
        <v>92</v>
      </c>
      <c r="F92" s="170">
        <v>43</v>
      </c>
    </row>
    <row r="93" spans="1:6" ht="21" customHeight="1" x14ac:dyDescent="0.45">
      <c r="A93" s="164" t="s">
        <v>40</v>
      </c>
      <c r="B93" s="175">
        <f>B94</f>
        <v>30</v>
      </c>
      <c r="C93" s="176">
        <f>C94</f>
        <v>0</v>
      </c>
      <c r="D93" s="176">
        <f>D94</f>
        <v>91</v>
      </c>
      <c r="E93" s="176">
        <f>E94</f>
        <v>91</v>
      </c>
      <c r="F93" s="176">
        <f>F94</f>
        <v>65</v>
      </c>
    </row>
    <row r="94" spans="1:6" ht="21" customHeight="1" x14ac:dyDescent="0.45">
      <c r="A94" s="167" t="s">
        <v>215</v>
      </c>
      <c r="B94" s="177">
        <v>30</v>
      </c>
      <c r="C94" s="178">
        <v>0</v>
      </c>
      <c r="D94" s="178">
        <v>91</v>
      </c>
      <c r="E94" s="170">
        <f>C94+D94</f>
        <v>91</v>
      </c>
      <c r="F94" s="179">
        <v>65</v>
      </c>
    </row>
    <row r="95" spans="1:6" ht="21" customHeight="1" x14ac:dyDescent="0.45">
      <c r="A95" s="155" t="s">
        <v>2</v>
      </c>
      <c r="B95" s="156">
        <f t="shared" ref="B95:F95" si="12">B96+B105</f>
        <v>370</v>
      </c>
      <c r="C95" s="157">
        <f t="shared" si="12"/>
        <v>133</v>
      </c>
      <c r="D95" s="157">
        <f t="shared" si="12"/>
        <v>140</v>
      </c>
      <c r="E95" s="157">
        <f t="shared" si="12"/>
        <v>273</v>
      </c>
      <c r="F95" s="157">
        <f t="shared" si="12"/>
        <v>163</v>
      </c>
    </row>
    <row r="96" spans="1:6" ht="21" customHeight="1" x14ac:dyDescent="0.45">
      <c r="A96" s="161" t="s">
        <v>9</v>
      </c>
      <c r="B96" s="180">
        <f t="shared" ref="B96:F96" si="13">B97+B100+B103</f>
        <v>70</v>
      </c>
      <c r="C96" s="181">
        <f t="shared" si="13"/>
        <v>0</v>
      </c>
      <c r="D96" s="181">
        <f t="shared" si="13"/>
        <v>92</v>
      </c>
      <c r="E96" s="181">
        <f t="shared" si="13"/>
        <v>92</v>
      </c>
      <c r="F96" s="181">
        <f t="shared" si="13"/>
        <v>58</v>
      </c>
    </row>
    <row r="97" spans="1:6" ht="21" customHeight="1" x14ac:dyDescent="0.45">
      <c r="A97" s="164" t="s">
        <v>38</v>
      </c>
      <c r="B97" s="165">
        <f>SUM(B98:B99)</f>
        <v>0</v>
      </c>
      <c r="C97" s="166">
        <f>SUM(C98:C99)</f>
        <v>0</v>
      </c>
      <c r="D97" s="166">
        <f>SUM(D98:D99)</f>
        <v>0</v>
      </c>
      <c r="E97" s="166">
        <f>SUM(E98:E99)</f>
        <v>0</v>
      </c>
      <c r="F97" s="166">
        <f>SUM(F98:F99)</f>
        <v>0</v>
      </c>
    </row>
    <row r="98" spans="1:6" ht="21" customHeight="1" x14ac:dyDescent="0.45">
      <c r="A98" s="167" t="s">
        <v>168</v>
      </c>
      <c r="B98" s="156"/>
      <c r="C98" s="157"/>
      <c r="D98" s="157"/>
      <c r="E98" s="157"/>
      <c r="F98" s="157"/>
    </row>
    <row r="99" spans="1:6" ht="21" customHeight="1" x14ac:dyDescent="0.45">
      <c r="A99" s="167" t="s">
        <v>143</v>
      </c>
      <c r="B99" s="156"/>
      <c r="C99" s="157"/>
      <c r="D99" s="157"/>
      <c r="E99" s="157"/>
      <c r="F99" s="157"/>
    </row>
    <row r="100" spans="1:6" ht="21" customHeight="1" x14ac:dyDescent="0.45">
      <c r="A100" s="164" t="s">
        <v>39</v>
      </c>
      <c r="B100" s="180">
        <f>SUM(B101:B102)</f>
        <v>40</v>
      </c>
      <c r="C100" s="181">
        <f>SUM(C101:C102)</f>
        <v>0</v>
      </c>
      <c r="D100" s="181">
        <f>SUM(D101:D102)</f>
        <v>36</v>
      </c>
      <c r="E100" s="181">
        <f>SUM(E101:E102)</f>
        <v>36</v>
      </c>
      <c r="F100" s="181">
        <f>SUM(F101:F102)</f>
        <v>25</v>
      </c>
    </row>
    <row r="101" spans="1:6" ht="21" customHeight="1" x14ac:dyDescent="0.45">
      <c r="A101" s="167" t="s">
        <v>168</v>
      </c>
      <c r="B101" s="182">
        <v>20</v>
      </c>
      <c r="C101" s="169">
        <v>0</v>
      </c>
      <c r="D101" s="169">
        <v>17</v>
      </c>
      <c r="E101" s="170">
        <f>C101+D101</f>
        <v>17</v>
      </c>
      <c r="F101" s="170">
        <v>12</v>
      </c>
    </row>
    <row r="102" spans="1:6" ht="21" customHeight="1" x14ac:dyDescent="0.45">
      <c r="A102" s="167" t="s">
        <v>143</v>
      </c>
      <c r="B102" s="182">
        <v>20</v>
      </c>
      <c r="C102" s="169">
        <v>0</v>
      </c>
      <c r="D102" s="169">
        <v>19</v>
      </c>
      <c r="E102" s="170">
        <f>C102+D102</f>
        <v>19</v>
      </c>
      <c r="F102" s="170">
        <v>13</v>
      </c>
    </row>
    <row r="103" spans="1:6" ht="21" customHeight="1" x14ac:dyDescent="0.45">
      <c r="A103" s="164" t="s">
        <v>40</v>
      </c>
      <c r="B103" s="180">
        <f>SUM(B104)</f>
        <v>30</v>
      </c>
      <c r="C103" s="181">
        <f t="shared" ref="C103:F103" si="14">SUM(C104)</f>
        <v>0</v>
      </c>
      <c r="D103" s="181">
        <f t="shared" si="14"/>
        <v>56</v>
      </c>
      <c r="E103" s="181">
        <f t="shared" si="14"/>
        <v>56</v>
      </c>
      <c r="F103" s="181">
        <f t="shared" si="14"/>
        <v>33</v>
      </c>
    </row>
    <row r="104" spans="1:6" ht="21" customHeight="1" x14ac:dyDescent="0.45">
      <c r="A104" s="167" t="s">
        <v>204</v>
      </c>
      <c r="B104" s="168">
        <v>30</v>
      </c>
      <c r="C104" s="169">
        <v>0</v>
      </c>
      <c r="D104" s="169">
        <v>56</v>
      </c>
      <c r="E104" s="170">
        <f>C104+D104</f>
        <v>56</v>
      </c>
      <c r="F104" s="170">
        <v>33</v>
      </c>
    </row>
    <row r="105" spans="1:6" ht="21" customHeight="1" x14ac:dyDescent="0.45">
      <c r="A105" s="161" t="s">
        <v>8</v>
      </c>
      <c r="B105" s="180">
        <f>SUM(B106:B110)</f>
        <v>300</v>
      </c>
      <c r="C105" s="181">
        <f>SUM(C106:C110)</f>
        <v>133</v>
      </c>
      <c r="D105" s="181">
        <f>SUM(D106:D110)</f>
        <v>48</v>
      </c>
      <c r="E105" s="181">
        <f>SUM(E106:E110)</f>
        <v>181</v>
      </c>
      <c r="F105" s="181">
        <f>SUM(F106:F110)</f>
        <v>105</v>
      </c>
    </row>
    <row r="106" spans="1:6" ht="21" customHeight="1" x14ac:dyDescent="0.45">
      <c r="A106" s="167" t="s">
        <v>16</v>
      </c>
      <c r="B106" s="168">
        <v>60</v>
      </c>
      <c r="C106" s="169">
        <v>34</v>
      </c>
      <c r="D106" s="169">
        <v>5</v>
      </c>
      <c r="E106" s="170">
        <f>C106+D106</f>
        <v>39</v>
      </c>
      <c r="F106" s="170">
        <v>19</v>
      </c>
    </row>
    <row r="107" spans="1:6" ht="21" customHeight="1" x14ac:dyDescent="0.45">
      <c r="A107" s="167" t="s">
        <v>160</v>
      </c>
      <c r="B107" s="168">
        <v>60</v>
      </c>
      <c r="C107" s="169">
        <v>41</v>
      </c>
      <c r="D107" s="169">
        <v>10</v>
      </c>
      <c r="E107" s="170">
        <f>C107+D107</f>
        <v>51</v>
      </c>
      <c r="F107" s="170">
        <v>31</v>
      </c>
    </row>
    <row r="108" spans="1:6" ht="21" customHeight="1" x14ac:dyDescent="0.45">
      <c r="A108" s="167" t="s">
        <v>21</v>
      </c>
      <c r="B108" s="168">
        <v>60</v>
      </c>
      <c r="C108" s="169">
        <v>26</v>
      </c>
      <c r="D108" s="169">
        <v>24</v>
      </c>
      <c r="E108" s="170">
        <f>C108+D108</f>
        <v>50</v>
      </c>
      <c r="F108" s="170">
        <v>36</v>
      </c>
    </row>
    <row r="109" spans="1:6" ht="21" customHeight="1" x14ac:dyDescent="0.45">
      <c r="A109" s="167" t="s">
        <v>18</v>
      </c>
      <c r="B109" s="168">
        <v>60</v>
      </c>
      <c r="C109" s="169">
        <v>25</v>
      </c>
      <c r="D109" s="169">
        <v>8</v>
      </c>
      <c r="E109" s="170">
        <f>C109+D109</f>
        <v>33</v>
      </c>
      <c r="F109" s="170">
        <v>16</v>
      </c>
    </row>
    <row r="110" spans="1:6" ht="21" customHeight="1" x14ac:dyDescent="0.45">
      <c r="A110" s="167" t="s">
        <v>17</v>
      </c>
      <c r="B110" s="168">
        <v>60</v>
      </c>
      <c r="C110" s="169">
        <v>7</v>
      </c>
      <c r="D110" s="169">
        <v>1</v>
      </c>
      <c r="E110" s="170">
        <f>C110+D110</f>
        <v>8</v>
      </c>
      <c r="F110" s="170">
        <v>3</v>
      </c>
    </row>
    <row r="111" spans="1:6" ht="21" customHeight="1" x14ac:dyDescent="0.45">
      <c r="A111" s="155" t="s">
        <v>22</v>
      </c>
      <c r="B111" s="156">
        <f t="shared" ref="B111:F111" si="15">B112+B129</f>
        <v>360</v>
      </c>
      <c r="C111" s="157">
        <f t="shared" si="15"/>
        <v>226</v>
      </c>
      <c r="D111" s="157">
        <f t="shared" si="15"/>
        <v>177</v>
      </c>
      <c r="E111" s="157">
        <f t="shared" si="15"/>
        <v>403</v>
      </c>
      <c r="F111" s="157">
        <f t="shared" si="15"/>
        <v>258</v>
      </c>
    </row>
    <row r="112" spans="1:6" ht="21" customHeight="1" x14ac:dyDescent="0.45">
      <c r="A112" s="161" t="s">
        <v>9</v>
      </c>
      <c r="B112" s="162">
        <f t="shared" ref="B112:F112" si="16">B113+B122</f>
        <v>360</v>
      </c>
      <c r="C112" s="163">
        <f t="shared" si="16"/>
        <v>226</v>
      </c>
      <c r="D112" s="163">
        <f t="shared" si="16"/>
        <v>177</v>
      </c>
      <c r="E112" s="163">
        <f t="shared" si="16"/>
        <v>403</v>
      </c>
      <c r="F112" s="163">
        <f t="shared" si="16"/>
        <v>258</v>
      </c>
    </row>
    <row r="113" spans="1:6" ht="21" customHeight="1" x14ac:dyDescent="0.45">
      <c r="A113" s="164" t="s">
        <v>38</v>
      </c>
      <c r="B113" s="165">
        <f t="shared" ref="B113:F113" si="17">SUM(B114:B121)</f>
        <v>240</v>
      </c>
      <c r="C113" s="166">
        <f t="shared" si="17"/>
        <v>226</v>
      </c>
      <c r="D113" s="166">
        <f t="shared" si="17"/>
        <v>34</v>
      </c>
      <c r="E113" s="166">
        <f t="shared" si="17"/>
        <v>260</v>
      </c>
      <c r="F113" s="166">
        <f t="shared" si="17"/>
        <v>149</v>
      </c>
    </row>
    <row r="114" spans="1:6" ht="21" customHeight="1" x14ac:dyDescent="0.45">
      <c r="A114" s="167" t="s">
        <v>88</v>
      </c>
      <c r="B114" s="183">
        <v>30</v>
      </c>
      <c r="C114" s="184">
        <v>38</v>
      </c>
      <c r="D114" s="184">
        <v>4</v>
      </c>
      <c r="E114" s="170">
        <f t="shared" ref="E114:E121" si="18">C114+D114</f>
        <v>42</v>
      </c>
      <c r="F114" s="170">
        <v>27</v>
      </c>
    </row>
    <row r="115" spans="1:6" ht="21" customHeight="1" x14ac:dyDescent="0.45">
      <c r="A115" s="167" t="s">
        <v>90</v>
      </c>
      <c r="B115" s="183">
        <v>30</v>
      </c>
      <c r="C115" s="184">
        <v>25</v>
      </c>
      <c r="D115" s="184">
        <v>2</v>
      </c>
      <c r="E115" s="170">
        <f>C115+D115</f>
        <v>27</v>
      </c>
      <c r="F115" s="170">
        <v>15</v>
      </c>
    </row>
    <row r="116" spans="1:6" ht="21" customHeight="1" x14ac:dyDescent="0.45">
      <c r="A116" s="167" t="s">
        <v>89</v>
      </c>
      <c r="B116" s="183">
        <v>30</v>
      </c>
      <c r="C116" s="184">
        <v>68</v>
      </c>
      <c r="D116" s="184">
        <v>9</v>
      </c>
      <c r="E116" s="170">
        <f>C116+D116</f>
        <v>77</v>
      </c>
      <c r="F116" s="170">
        <v>44</v>
      </c>
    </row>
    <row r="117" spans="1:6" ht="21" customHeight="1" x14ac:dyDescent="0.45">
      <c r="A117" s="167" t="s">
        <v>91</v>
      </c>
      <c r="B117" s="183">
        <v>30</v>
      </c>
      <c r="C117" s="184">
        <v>46</v>
      </c>
      <c r="D117" s="184">
        <v>6</v>
      </c>
      <c r="E117" s="170">
        <f t="shared" si="18"/>
        <v>52</v>
      </c>
      <c r="F117" s="170">
        <v>26</v>
      </c>
    </row>
    <row r="118" spans="1:6" ht="21" customHeight="1" x14ac:dyDescent="0.45">
      <c r="A118" s="167" t="s">
        <v>147</v>
      </c>
      <c r="B118" s="168">
        <v>30</v>
      </c>
      <c r="C118" s="169">
        <v>15</v>
      </c>
      <c r="D118" s="169">
        <v>2</v>
      </c>
      <c r="E118" s="170">
        <f t="shared" si="18"/>
        <v>17</v>
      </c>
      <c r="F118" s="170">
        <v>6</v>
      </c>
    </row>
    <row r="119" spans="1:6" ht="21" customHeight="1" x14ac:dyDescent="0.45">
      <c r="A119" s="167" t="s">
        <v>161</v>
      </c>
      <c r="B119" s="168">
        <v>30</v>
      </c>
      <c r="C119" s="169">
        <v>7</v>
      </c>
      <c r="D119" s="169">
        <v>11</v>
      </c>
      <c r="E119" s="170">
        <f t="shared" si="18"/>
        <v>18</v>
      </c>
      <c r="F119" s="170">
        <v>14</v>
      </c>
    </row>
    <row r="120" spans="1:6" ht="21" customHeight="1" x14ac:dyDescent="0.45">
      <c r="A120" s="167" t="s">
        <v>92</v>
      </c>
      <c r="B120" s="168">
        <v>30</v>
      </c>
      <c r="C120" s="169">
        <v>19</v>
      </c>
      <c r="D120" s="169">
        <v>0</v>
      </c>
      <c r="E120" s="170">
        <f t="shared" si="18"/>
        <v>19</v>
      </c>
      <c r="F120" s="170">
        <v>11</v>
      </c>
    </row>
    <row r="121" spans="1:6" ht="21" customHeight="1" x14ac:dyDescent="0.45">
      <c r="A121" s="167" t="s">
        <v>93</v>
      </c>
      <c r="B121" s="168">
        <v>30</v>
      </c>
      <c r="C121" s="169">
        <v>8</v>
      </c>
      <c r="D121" s="169">
        <v>0</v>
      </c>
      <c r="E121" s="170">
        <f t="shared" si="18"/>
        <v>8</v>
      </c>
      <c r="F121" s="170">
        <v>6</v>
      </c>
    </row>
    <row r="122" spans="1:6" ht="21" customHeight="1" x14ac:dyDescent="0.45">
      <c r="A122" s="164" t="s">
        <v>39</v>
      </c>
      <c r="B122" s="165">
        <f t="shared" ref="B122:F122" si="19">SUM(B123:B128)</f>
        <v>120</v>
      </c>
      <c r="C122" s="166">
        <f t="shared" si="19"/>
        <v>0</v>
      </c>
      <c r="D122" s="166">
        <f t="shared" si="19"/>
        <v>143</v>
      </c>
      <c r="E122" s="166">
        <f t="shared" si="19"/>
        <v>143</v>
      </c>
      <c r="F122" s="166">
        <f t="shared" si="19"/>
        <v>109</v>
      </c>
    </row>
    <row r="123" spans="1:6" ht="21" customHeight="1" x14ac:dyDescent="0.45">
      <c r="A123" s="167" t="s">
        <v>88</v>
      </c>
      <c r="B123" s="168">
        <v>15</v>
      </c>
      <c r="C123" s="169">
        <v>0</v>
      </c>
      <c r="D123" s="169">
        <v>47</v>
      </c>
      <c r="E123" s="170">
        <f t="shared" ref="E123:E128" si="20">C123+D123</f>
        <v>47</v>
      </c>
      <c r="F123" s="170">
        <v>32</v>
      </c>
    </row>
    <row r="124" spans="1:6" ht="21" customHeight="1" x14ac:dyDescent="0.45">
      <c r="A124" s="167" t="s">
        <v>96</v>
      </c>
      <c r="B124" s="168">
        <v>15</v>
      </c>
      <c r="C124" s="169">
        <v>0</v>
      </c>
      <c r="D124" s="169">
        <v>15</v>
      </c>
      <c r="E124" s="170">
        <f>C124+D124</f>
        <v>15</v>
      </c>
      <c r="F124" s="170">
        <v>12</v>
      </c>
    </row>
    <row r="125" spans="1:6" ht="21" customHeight="1" x14ac:dyDescent="0.45">
      <c r="A125" s="167" t="s">
        <v>95</v>
      </c>
      <c r="B125" s="168">
        <v>15</v>
      </c>
      <c r="C125" s="169">
        <v>0</v>
      </c>
      <c r="D125" s="169">
        <v>12</v>
      </c>
      <c r="E125" s="170">
        <f>C125+D125</f>
        <v>12</v>
      </c>
      <c r="F125" s="170">
        <v>11</v>
      </c>
    </row>
    <row r="126" spans="1:6" ht="21" customHeight="1" x14ac:dyDescent="0.45">
      <c r="A126" s="167" t="s">
        <v>97</v>
      </c>
      <c r="B126" s="168">
        <v>15</v>
      </c>
      <c r="C126" s="169">
        <v>0</v>
      </c>
      <c r="D126" s="169">
        <v>35</v>
      </c>
      <c r="E126" s="170">
        <f t="shared" si="20"/>
        <v>35</v>
      </c>
      <c r="F126" s="170">
        <v>30</v>
      </c>
    </row>
    <row r="127" spans="1:6" ht="21" customHeight="1" x14ac:dyDescent="0.45">
      <c r="A127" s="167" t="s">
        <v>92</v>
      </c>
      <c r="B127" s="168">
        <v>30</v>
      </c>
      <c r="C127" s="169">
        <v>0</v>
      </c>
      <c r="D127" s="169">
        <v>23</v>
      </c>
      <c r="E127" s="170">
        <f t="shared" si="20"/>
        <v>23</v>
      </c>
      <c r="F127" s="170">
        <v>17</v>
      </c>
    </row>
    <row r="128" spans="1:6" ht="21" customHeight="1" x14ac:dyDescent="0.45">
      <c r="A128" s="167" t="s">
        <v>161</v>
      </c>
      <c r="B128" s="182">
        <v>30</v>
      </c>
      <c r="C128" s="169">
        <v>0</v>
      </c>
      <c r="D128" s="169">
        <v>11</v>
      </c>
      <c r="E128" s="170">
        <f t="shared" si="20"/>
        <v>11</v>
      </c>
      <c r="F128" s="170">
        <v>7</v>
      </c>
    </row>
    <row r="129" spans="1:6" ht="21" customHeight="1" x14ac:dyDescent="0.45">
      <c r="A129" s="161" t="s">
        <v>10</v>
      </c>
      <c r="B129" s="185">
        <f>SUM(B130:B132)</f>
        <v>0</v>
      </c>
      <c r="C129" s="186">
        <f>SUM(C130:C132)</f>
        <v>0</v>
      </c>
      <c r="D129" s="186">
        <f>SUM(D130:D132)</f>
        <v>0</v>
      </c>
      <c r="E129" s="186">
        <f>SUM(E130:E132)</f>
        <v>0</v>
      </c>
      <c r="F129" s="186">
        <f>SUM(F130:F132)</f>
        <v>0</v>
      </c>
    </row>
    <row r="130" spans="1:6" ht="21" customHeight="1" x14ac:dyDescent="0.45">
      <c r="A130" s="187" t="s">
        <v>23</v>
      </c>
      <c r="B130" s="188"/>
      <c r="C130" s="189"/>
      <c r="D130" s="189"/>
      <c r="E130" s="157">
        <f>C130+D130</f>
        <v>0</v>
      </c>
      <c r="F130" s="157"/>
    </row>
    <row r="131" spans="1:6" ht="21" customHeight="1" x14ac:dyDescent="0.45">
      <c r="A131" s="187" t="s">
        <v>24</v>
      </c>
      <c r="B131" s="188"/>
      <c r="C131" s="189"/>
      <c r="D131" s="189"/>
      <c r="E131" s="157">
        <f>C131+D131</f>
        <v>0</v>
      </c>
      <c r="F131" s="157"/>
    </row>
    <row r="132" spans="1:6" ht="21" customHeight="1" x14ac:dyDescent="0.45">
      <c r="A132" s="187" t="s">
        <v>25</v>
      </c>
      <c r="B132" s="177">
        <v>0</v>
      </c>
      <c r="C132" s="178"/>
      <c r="D132" s="178"/>
      <c r="E132" s="179">
        <f>C132+D132</f>
        <v>0</v>
      </c>
      <c r="F132" s="179"/>
    </row>
    <row r="133" spans="1:6" ht="21" customHeight="1" x14ac:dyDescent="0.45">
      <c r="A133" s="155" t="s">
        <v>26</v>
      </c>
      <c r="B133" s="156">
        <f t="shared" ref="B133:F133" si="21">B134+B137</f>
        <v>110</v>
      </c>
      <c r="C133" s="157">
        <f t="shared" si="21"/>
        <v>0</v>
      </c>
      <c r="D133" s="157">
        <f t="shared" si="21"/>
        <v>108</v>
      </c>
      <c r="E133" s="157">
        <f t="shared" si="21"/>
        <v>108</v>
      </c>
      <c r="F133" s="157">
        <f t="shared" si="21"/>
        <v>63</v>
      </c>
    </row>
    <row r="134" spans="1:6" ht="21" customHeight="1" x14ac:dyDescent="0.45">
      <c r="A134" s="164" t="s">
        <v>38</v>
      </c>
      <c r="B134" s="165">
        <f>SUM(B135:B136)</f>
        <v>60</v>
      </c>
      <c r="C134" s="166">
        <f>SUM(C135:C136)</f>
        <v>0</v>
      </c>
      <c r="D134" s="166">
        <f>SUM(D135:D136)</f>
        <v>39</v>
      </c>
      <c r="E134" s="166">
        <f>SUM(E135:E136)</f>
        <v>39</v>
      </c>
      <c r="F134" s="166">
        <f>SUM(F135:F136)</f>
        <v>20</v>
      </c>
    </row>
    <row r="135" spans="1:6" ht="21" customHeight="1" x14ac:dyDescent="0.45">
      <c r="A135" s="167" t="s">
        <v>99</v>
      </c>
      <c r="B135" s="168">
        <v>30</v>
      </c>
      <c r="C135" s="169">
        <v>0</v>
      </c>
      <c r="D135" s="169">
        <v>14</v>
      </c>
      <c r="E135" s="170">
        <f>C135+D135</f>
        <v>14</v>
      </c>
      <c r="F135" s="170">
        <v>2</v>
      </c>
    </row>
    <row r="136" spans="1:6" ht="21" customHeight="1" x14ac:dyDescent="0.45">
      <c r="A136" s="167" t="s">
        <v>162</v>
      </c>
      <c r="B136" s="168">
        <v>30</v>
      </c>
      <c r="C136" s="169">
        <v>0</v>
      </c>
      <c r="D136" s="169">
        <v>25</v>
      </c>
      <c r="E136" s="170">
        <f>C136+D136</f>
        <v>25</v>
      </c>
      <c r="F136" s="170">
        <v>18</v>
      </c>
    </row>
    <row r="137" spans="1:6" ht="21" customHeight="1" x14ac:dyDescent="0.45">
      <c r="A137" s="164" t="s">
        <v>39</v>
      </c>
      <c r="B137" s="165">
        <f>SUM(B138:B139)</f>
        <v>50</v>
      </c>
      <c r="C137" s="166">
        <f>SUM(C138:C139)</f>
        <v>0</v>
      </c>
      <c r="D137" s="166">
        <f>SUM(D138:D139)</f>
        <v>69</v>
      </c>
      <c r="E137" s="166">
        <f>SUM(E138:E139)</f>
        <v>69</v>
      </c>
      <c r="F137" s="166">
        <f>SUM(F138:F139)</f>
        <v>43</v>
      </c>
    </row>
    <row r="138" spans="1:6" ht="21" customHeight="1" x14ac:dyDescent="0.45">
      <c r="A138" s="167" t="s">
        <v>99</v>
      </c>
      <c r="B138" s="168">
        <v>20</v>
      </c>
      <c r="C138" s="169">
        <v>0</v>
      </c>
      <c r="D138" s="169">
        <v>19</v>
      </c>
      <c r="E138" s="170">
        <f>C138+D138</f>
        <v>19</v>
      </c>
      <c r="F138" s="170">
        <v>6</v>
      </c>
    </row>
    <row r="139" spans="1:6" ht="21" customHeight="1" x14ac:dyDescent="0.45">
      <c r="A139" s="167" t="s">
        <v>162</v>
      </c>
      <c r="B139" s="168">
        <v>30</v>
      </c>
      <c r="C139" s="169">
        <v>0</v>
      </c>
      <c r="D139" s="169">
        <v>50</v>
      </c>
      <c r="E139" s="170">
        <f>C139+D139</f>
        <v>50</v>
      </c>
      <c r="F139" s="170">
        <v>37</v>
      </c>
    </row>
    <row r="140" spans="1:6" ht="21" customHeight="1" x14ac:dyDescent="0.45">
      <c r="A140" s="155" t="s">
        <v>27</v>
      </c>
      <c r="B140" s="156">
        <f t="shared" ref="B140:F140" si="22">B141</f>
        <v>48</v>
      </c>
      <c r="C140" s="157">
        <f t="shared" si="22"/>
        <v>575</v>
      </c>
      <c r="D140" s="157">
        <f t="shared" si="22"/>
        <v>0</v>
      </c>
      <c r="E140" s="157">
        <f t="shared" si="22"/>
        <v>575</v>
      </c>
      <c r="F140" s="157">
        <f t="shared" si="22"/>
        <v>49</v>
      </c>
    </row>
    <row r="141" spans="1:6" ht="21" customHeight="1" x14ac:dyDescent="0.45">
      <c r="A141" s="167" t="s">
        <v>28</v>
      </c>
      <c r="B141" s="168">
        <v>48</v>
      </c>
      <c r="C141" s="169">
        <v>575</v>
      </c>
      <c r="D141" s="169">
        <v>0</v>
      </c>
      <c r="E141" s="170">
        <f>C141+D141</f>
        <v>575</v>
      </c>
      <c r="F141" s="170">
        <v>49</v>
      </c>
    </row>
    <row r="142" spans="1:6" ht="21" customHeight="1" x14ac:dyDescent="0.45">
      <c r="A142" s="155" t="s">
        <v>29</v>
      </c>
      <c r="B142" s="156">
        <f>B143+B147+B149</f>
        <v>180</v>
      </c>
      <c r="C142" s="157">
        <f>C143+C147+C149</f>
        <v>44</v>
      </c>
      <c r="D142" s="157">
        <f>D143+D147+D149</f>
        <v>257</v>
      </c>
      <c r="E142" s="157">
        <f>E143+E147+E149</f>
        <v>301</v>
      </c>
      <c r="F142" s="157">
        <f>F143+F147+F149</f>
        <v>185</v>
      </c>
    </row>
    <row r="143" spans="1:6" ht="21" customHeight="1" x14ac:dyDescent="0.45">
      <c r="A143" s="164" t="s">
        <v>38</v>
      </c>
      <c r="B143" s="165">
        <f>SUM(B144:B146)</f>
        <v>120</v>
      </c>
      <c r="C143" s="166">
        <f>SUM(C144:C146)</f>
        <v>44</v>
      </c>
      <c r="D143" s="166">
        <f>SUM(D144:D146)</f>
        <v>101</v>
      </c>
      <c r="E143" s="166">
        <f>SUM(E144:E146)</f>
        <v>145</v>
      </c>
      <c r="F143" s="166">
        <f>SUM(F144:F146)</f>
        <v>65</v>
      </c>
    </row>
    <row r="144" spans="1:6" ht="21" customHeight="1" x14ac:dyDescent="0.45">
      <c r="A144" s="167" t="s">
        <v>177</v>
      </c>
      <c r="B144" s="168">
        <v>30</v>
      </c>
      <c r="C144" s="169">
        <v>13</v>
      </c>
      <c r="D144" s="169">
        <v>26</v>
      </c>
      <c r="E144" s="170">
        <f>C144+D144</f>
        <v>39</v>
      </c>
      <c r="F144" s="170">
        <v>23</v>
      </c>
    </row>
    <row r="145" spans="1:6" ht="21" customHeight="1" x14ac:dyDescent="0.45">
      <c r="A145" s="167" t="s">
        <v>106</v>
      </c>
      <c r="B145" s="168">
        <v>30</v>
      </c>
      <c r="C145" s="169">
        <v>0</v>
      </c>
      <c r="D145" s="169">
        <v>63</v>
      </c>
      <c r="E145" s="170">
        <f>C145+D145</f>
        <v>63</v>
      </c>
      <c r="F145" s="170">
        <v>21</v>
      </c>
    </row>
    <row r="146" spans="1:6" ht="21" customHeight="1" x14ac:dyDescent="0.45">
      <c r="A146" s="167" t="s">
        <v>104</v>
      </c>
      <c r="B146" s="177">
        <v>60</v>
      </c>
      <c r="C146" s="178">
        <v>31</v>
      </c>
      <c r="D146" s="178">
        <v>12</v>
      </c>
      <c r="E146" s="170">
        <f>C146+D146</f>
        <v>43</v>
      </c>
      <c r="F146" s="179">
        <v>21</v>
      </c>
    </row>
    <row r="147" spans="1:6" ht="21" customHeight="1" x14ac:dyDescent="0.45">
      <c r="A147" s="164" t="s">
        <v>39</v>
      </c>
      <c r="B147" s="165">
        <f>SUM(B148:B148)</f>
        <v>30</v>
      </c>
      <c r="C147" s="166">
        <f>SUM(C148:C148)</f>
        <v>0</v>
      </c>
      <c r="D147" s="166">
        <f>SUM(D148:D148)</f>
        <v>96</v>
      </c>
      <c r="E147" s="166">
        <f>SUM(E148:E148)</f>
        <v>96</v>
      </c>
      <c r="F147" s="166">
        <f>SUM(F148:F148)</f>
        <v>74</v>
      </c>
    </row>
    <row r="148" spans="1:6" ht="21" customHeight="1" x14ac:dyDescent="0.45">
      <c r="A148" s="167" t="s">
        <v>104</v>
      </c>
      <c r="B148" s="168">
        <v>30</v>
      </c>
      <c r="C148" s="169">
        <v>0</v>
      </c>
      <c r="D148" s="169">
        <v>96</v>
      </c>
      <c r="E148" s="170">
        <f>C148+D148</f>
        <v>96</v>
      </c>
      <c r="F148" s="170">
        <v>74</v>
      </c>
    </row>
    <row r="149" spans="1:6" ht="21" customHeight="1" x14ac:dyDescent="0.45">
      <c r="A149" s="164" t="s">
        <v>40</v>
      </c>
      <c r="B149" s="165">
        <f>B150</f>
        <v>30</v>
      </c>
      <c r="C149" s="166">
        <f t="shared" ref="C149:F149" si="23">C150</f>
        <v>0</v>
      </c>
      <c r="D149" s="166">
        <f t="shared" si="23"/>
        <v>60</v>
      </c>
      <c r="E149" s="166">
        <f t="shared" si="23"/>
        <v>60</v>
      </c>
      <c r="F149" s="166">
        <f t="shared" si="23"/>
        <v>46</v>
      </c>
    </row>
    <row r="150" spans="1:6" ht="21" customHeight="1" x14ac:dyDescent="0.45">
      <c r="A150" s="167" t="s">
        <v>53</v>
      </c>
      <c r="B150" s="168">
        <v>30</v>
      </c>
      <c r="C150" s="169">
        <v>0</v>
      </c>
      <c r="D150" s="169">
        <v>60</v>
      </c>
      <c r="E150" s="170">
        <f>C150+D150</f>
        <v>60</v>
      </c>
      <c r="F150" s="170">
        <v>46</v>
      </c>
    </row>
    <row r="151" spans="1:6" ht="21" customHeight="1" x14ac:dyDescent="0.45">
      <c r="A151" s="155" t="s">
        <v>30</v>
      </c>
      <c r="B151" s="156">
        <f>B152+B159+B167</f>
        <v>540</v>
      </c>
      <c r="C151" s="157">
        <f>C152+C159+C167</f>
        <v>159</v>
      </c>
      <c r="D151" s="157">
        <f>D152+D159+D167</f>
        <v>689</v>
      </c>
      <c r="E151" s="157">
        <f>E152+E159+E167</f>
        <v>848</v>
      </c>
      <c r="F151" s="157">
        <f>F152+F159+F167</f>
        <v>553</v>
      </c>
    </row>
    <row r="152" spans="1:6" ht="21" customHeight="1" x14ac:dyDescent="0.45">
      <c r="A152" s="164" t="s">
        <v>38</v>
      </c>
      <c r="B152" s="165">
        <f>SUM(B153:B158)</f>
        <v>270</v>
      </c>
      <c r="C152" s="166">
        <f>SUM(C153:C158)</f>
        <v>159</v>
      </c>
      <c r="D152" s="166">
        <f>SUM(D153:D158)</f>
        <v>68</v>
      </c>
      <c r="E152" s="166">
        <f>SUM(E153:E158)</f>
        <v>227</v>
      </c>
      <c r="F152" s="166">
        <f>SUM(F153:F158)</f>
        <v>120</v>
      </c>
    </row>
    <row r="153" spans="1:6" ht="21" customHeight="1" x14ac:dyDescent="0.45">
      <c r="A153" s="167" t="s">
        <v>113</v>
      </c>
      <c r="B153" s="168">
        <v>60</v>
      </c>
      <c r="C153" s="169">
        <v>73</v>
      </c>
      <c r="D153" s="169">
        <v>14</v>
      </c>
      <c r="E153" s="170">
        <f t="shared" ref="E153:E158" si="24">C153+D153</f>
        <v>87</v>
      </c>
      <c r="F153" s="170">
        <v>41</v>
      </c>
    </row>
    <row r="154" spans="1:6" ht="21" customHeight="1" x14ac:dyDescent="0.45">
      <c r="A154" s="167" t="s">
        <v>183</v>
      </c>
      <c r="B154" s="168">
        <v>30</v>
      </c>
      <c r="C154" s="169">
        <v>32</v>
      </c>
      <c r="D154" s="169">
        <v>22</v>
      </c>
      <c r="E154" s="170">
        <f t="shared" si="24"/>
        <v>54</v>
      </c>
      <c r="F154" s="170">
        <v>35</v>
      </c>
    </row>
    <row r="155" spans="1:6" ht="21" customHeight="1" x14ac:dyDescent="0.45">
      <c r="A155" s="167" t="s">
        <v>171</v>
      </c>
      <c r="B155" s="168">
        <v>30</v>
      </c>
      <c r="C155" s="169">
        <v>13</v>
      </c>
      <c r="D155" s="169">
        <v>2</v>
      </c>
      <c r="E155" s="170">
        <f t="shared" si="24"/>
        <v>15</v>
      </c>
      <c r="F155" s="170">
        <v>10</v>
      </c>
    </row>
    <row r="156" spans="1:6" ht="21" customHeight="1" x14ac:dyDescent="0.45">
      <c r="A156" s="167" t="s">
        <v>172</v>
      </c>
      <c r="B156" s="168">
        <v>30</v>
      </c>
      <c r="C156" s="169">
        <v>7</v>
      </c>
      <c r="D156" s="169">
        <v>9</v>
      </c>
      <c r="E156" s="170">
        <f t="shared" si="24"/>
        <v>16</v>
      </c>
      <c r="F156" s="170">
        <v>11</v>
      </c>
    </row>
    <row r="157" spans="1:6" ht="21" customHeight="1" x14ac:dyDescent="0.45">
      <c r="A157" s="167" t="s">
        <v>58</v>
      </c>
      <c r="B157" s="168">
        <v>90</v>
      </c>
      <c r="C157" s="169">
        <v>34</v>
      </c>
      <c r="D157" s="169">
        <v>13</v>
      </c>
      <c r="E157" s="170">
        <f t="shared" si="24"/>
        <v>47</v>
      </c>
      <c r="F157" s="170">
        <v>20</v>
      </c>
    </row>
    <row r="158" spans="1:6" ht="21" customHeight="1" x14ac:dyDescent="0.45">
      <c r="A158" s="167" t="s">
        <v>190</v>
      </c>
      <c r="B158" s="168">
        <v>30</v>
      </c>
      <c r="C158" s="169">
        <v>0</v>
      </c>
      <c r="D158" s="169">
        <v>8</v>
      </c>
      <c r="E158" s="170">
        <f t="shared" si="24"/>
        <v>8</v>
      </c>
      <c r="F158" s="170">
        <v>3</v>
      </c>
    </row>
    <row r="159" spans="1:6" ht="21" customHeight="1" x14ac:dyDescent="0.45">
      <c r="A159" s="164" t="s">
        <v>39</v>
      </c>
      <c r="B159" s="165">
        <f>SUM(B160:B166)</f>
        <v>240</v>
      </c>
      <c r="C159" s="166">
        <f>SUM(C160:C166)</f>
        <v>0</v>
      </c>
      <c r="D159" s="166">
        <f>SUM(D160:D166)</f>
        <v>596</v>
      </c>
      <c r="E159" s="166">
        <f>SUM(E160:E166)</f>
        <v>596</v>
      </c>
      <c r="F159" s="166">
        <f>SUM(F160:F166)</f>
        <v>413</v>
      </c>
    </row>
    <row r="160" spans="1:6" ht="21" customHeight="1" x14ac:dyDescent="0.45">
      <c r="A160" s="167" t="s">
        <v>114</v>
      </c>
      <c r="B160" s="168">
        <v>60</v>
      </c>
      <c r="C160" s="169">
        <v>0</v>
      </c>
      <c r="D160" s="169">
        <v>254</v>
      </c>
      <c r="E160" s="170">
        <f>C160+D160</f>
        <v>254</v>
      </c>
      <c r="F160" s="170">
        <v>189</v>
      </c>
    </row>
    <row r="161" spans="1:6" ht="21" customHeight="1" x14ac:dyDescent="0.45">
      <c r="A161" s="167" t="s">
        <v>63</v>
      </c>
      <c r="B161" s="168">
        <v>30</v>
      </c>
      <c r="C161" s="169">
        <v>0</v>
      </c>
      <c r="D161" s="169">
        <v>64</v>
      </c>
      <c r="E161" s="170">
        <f>C161+D161</f>
        <v>64</v>
      </c>
      <c r="F161" s="170">
        <v>43</v>
      </c>
    </row>
    <row r="162" spans="1:6" ht="21" customHeight="1" x14ac:dyDescent="0.45">
      <c r="A162" s="167" t="s">
        <v>173</v>
      </c>
      <c r="B162" s="168">
        <v>30</v>
      </c>
      <c r="C162" s="169">
        <v>0</v>
      </c>
      <c r="D162" s="169">
        <v>97</v>
      </c>
      <c r="E162" s="170">
        <f t="shared" ref="E162:E166" si="25">C162+D162</f>
        <v>97</v>
      </c>
      <c r="F162" s="170">
        <v>51</v>
      </c>
    </row>
    <row r="163" spans="1:6" ht="21" customHeight="1" x14ac:dyDescent="0.45">
      <c r="A163" s="167" t="s">
        <v>188</v>
      </c>
      <c r="B163" s="168">
        <v>30</v>
      </c>
      <c r="C163" s="169">
        <v>0</v>
      </c>
      <c r="D163" s="169">
        <v>41</v>
      </c>
      <c r="E163" s="170">
        <f>C163+D163</f>
        <v>41</v>
      </c>
      <c r="F163" s="170">
        <v>21</v>
      </c>
    </row>
    <row r="164" spans="1:6" ht="21" customHeight="1" x14ac:dyDescent="0.45">
      <c r="A164" s="167" t="s">
        <v>172</v>
      </c>
      <c r="B164" s="168">
        <v>30</v>
      </c>
      <c r="C164" s="169">
        <v>0</v>
      </c>
      <c r="D164" s="169">
        <v>56</v>
      </c>
      <c r="E164" s="170">
        <f t="shared" si="25"/>
        <v>56</v>
      </c>
      <c r="F164" s="170">
        <v>41</v>
      </c>
    </row>
    <row r="165" spans="1:6" ht="21" customHeight="1" x14ac:dyDescent="0.45">
      <c r="A165" s="167" t="s">
        <v>171</v>
      </c>
      <c r="B165" s="168">
        <v>30</v>
      </c>
      <c r="C165" s="169">
        <v>0</v>
      </c>
      <c r="D165" s="169">
        <v>47</v>
      </c>
      <c r="E165" s="170">
        <f t="shared" si="25"/>
        <v>47</v>
      </c>
      <c r="F165" s="170">
        <v>39</v>
      </c>
    </row>
    <row r="166" spans="1:6" ht="21" customHeight="1" x14ac:dyDescent="0.45">
      <c r="A166" s="167" t="s">
        <v>113</v>
      </c>
      <c r="B166" s="168">
        <v>30</v>
      </c>
      <c r="C166" s="169">
        <v>0</v>
      </c>
      <c r="D166" s="169">
        <v>37</v>
      </c>
      <c r="E166" s="170">
        <f t="shared" si="25"/>
        <v>37</v>
      </c>
      <c r="F166" s="170">
        <v>29</v>
      </c>
    </row>
    <row r="167" spans="1:6" ht="21" customHeight="1" x14ac:dyDescent="0.45">
      <c r="A167" s="164" t="s">
        <v>40</v>
      </c>
      <c r="B167" s="165">
        <f>B168</f>
        <v>30</v>
      </c>
      <c r="C167" s="166">
        <f t="shared" ref="C167:F167" si="26">C168</f>
        <v>0</v>
      </c>
      <c r="D167" s="166">
        <f t="shared" si="26"/>
        <v>25</v>
      </c>
      <c r="E167" s="166">
        <f t="shared" si="26"/>
        <v>25</v>
      </c>
      <c r="F167" s="166">
        <f t="shared" si="26"/>
        <v>20</v>
      </c>
    </row>
    <row r="168" spans="1:6" ht="21" customHeight="1" x14ac:dyDescent="0.45">
      <c r="A168" s="167" t="s">
        <v>216</v>
      </c>
      <c r="B168" s="168">
        <v>30</v>
      </c>
      <c r="C168" s="169">
        <v>0</v>
      </c>
      <c r="D168" s="169">
        <v>25</v>
      </c>
      <c r="E168" s="170">
        <f>C168+D168</f>
        <v>25</v>
      </c>
      <c r="F168" s="170">
        <v>20</v>
      </c>
    </row>
    <row r="169" spans="1:6" ht="21" customHeight="1" x14ac:dyDescent="0.45">
      <c r="A169" s="190" t="s">
        <v>31</v>
      </c>
      <c r="B169" s="191">
        <f>B170+B176</f>
        <v>235</v>
      </c>
      <c r="C169" s="192">
        <f>C170+C176</f>
        <v>54</v>
      </c>
      <c r="D169" s="192">
        <f>D170+D176</f>
        <v>189</v>
      </c>
      <c r="E169" s="192">
        <f>E170+E176</f>
        <v>243</v>
      </c>
      <c r="F169" s="192">
        <f>F170+F176</f>
        <v>154</v>
      </c>
    </row>
    <row r="170" spans="1:6" ht="21" customHeight="1" x14ac:dyDescent="0.45">
      <c r="A170" s="164" t="s">
        <v>38</v>
      </c>
      <c r="B170" s="165">
        <f>SUM(B171:B175)</f>
        <v>125</v>
      </c>
      <c r="C170" s="166">
        <f t="shared" ref="C170:F170" si="27">SUM(C171:C175)</f>
        <v>54</v>
      </c>
      <c r="D170" s="166">
        <f t="shared" si="27"/>
        <v>41</v>
      </c>
      <c r="E170" s="166">
        <f t="shared" si="27"/>
        <v>95</v>
      </c>
      <c r="F170" s="166">
        <f t="shared" si="27"/>
        <v>55</v>
      </c>
    </row>
    <row r="171" spans="1:6" ht="21" customHeight="1" x14ac:dyDescent="0.45">
      <c r="A171" s="167" t="s">
        <v>173</v>
      </c>
      <c r="B171" s="172">
        <v>30</v>
      </c>
      <c r="C171" s="173">
        <v>27</v>
      </c>
      <c r="D171" s="173">
        <v>11</v>
      </c>
      <c r="E171" s="170">
        <f>C171+D171</f>
        <v>38</v>
      </c>
      <c r="F171" s="174">
        <v>23</v>
      </c>
    </row>
    <row r="172" spans="1:6" ht="21" customHeight="1" x14ac:dyDescent="0.45">
      <c r="A172" s="167" t="s">
        <v>117</v>
      </c>
      <c r="B172" s="172">
        <v>15</v>
      </c>
      <c r="C172" s="173">
        <v>0</v>
      </c>
      <c r="D172" s="173">
        <v>5</v>
      </c>
      <c r="E172" s="170">
        <f>C172+D172</f>
        <v>5</v>
      </c>
      <c r="F172" s="174">
        <v>2</v>
      </c>
    </row>
    <row r="173" spans="1:6" ht="21" customHeight="1" x14ac:dyDescent="0.45">
      <c r="A173" s="167" t="s">
        <v>115</v>
      </c>
      <c r="B173" s="172">
        <v>30</v>
      </c>
      <c r="C173" s="173">
        <v>5</v>
      </c>
      <c r="D173" s="173">
        <v>5</v>
      </c>
      <c r="E173" s="170">
        <f>C173+D173</f>
        <v>10</v>
      </c>
      <c r="F173" s="174">
        <v>5</v>
      </c>
    </row>
    <row r="174" spans="1:6" ht="21" customHeight="1" x14ac:dyDescent="0.45">
      <c r="A174" s="167" t="s">
        <v>116</v>
      </c>
      <c r="B174" s="172">
        <v>20</v>
      </c>
      <c r="C174" s="173">
        <v>14</v>
      </c>
      <c r="D174" s="173">
        <v>17</v>
      </c>
      <c r="E174" s="170">
        <f>C174+D174</f>
        <v>31</v>
      </c>
      <c r="F174" s="174">
        <v>16</v>
      </c>
    </row>
    <row r="175" spans="1:6" ht="21" customHeight="1" x14ac:dyDescent="0.45">
      <c r="A175" s="167" t="s">
        <v>114</v>
      </c>
      <c r="B175" s="172">
        <v>30</v>
      </c>
      <c r="C175" s="173">
        <v>8</v>
      </c>
      <c r="D175" s="173">
        <v>3</v>
      </c>
      <c r="E175" s="170">
        <f>C175+D175</f>
        <v>11</v>
      </c>
      <c r="F175" s="174">
        <v>9</v>
      </c>
    </row>
    <row r="176" spans="1:6" ht="21" customHeight="1" x14ac:dyDescent="0.45">
      <c r="A176" s="164" t="s">
        <v>39</v>
      </c>
      <c r="B176" s="165">
        <f>SUM(B177:B181)</f>
        <v>110</v>
      </c>
      <c r="C176" s="166">
        <f>SUM(C177:C181)</f>
        <v>0</v>
      </c>
      <c r="D176" s="166">
        <f>SUM(D177:D181)</f>
        <v>148</v>
      </c>
      <c r="E176" s="166">
        <f>SUM(E177:E181)</f>
        <v>148</v>
      </c>
      <c r="F176" s="166">
        <f>SUM(F177:F181)</f>
        <v>99</v>
      </c>
    </row>
    <row r="177" spans="1:6" ht="21" customHeight="1" x14ac:dyDescent="0.45">
      <c r="A177" s="167" t="s">
        <v>57</v>
      </c>
      <c r="B177" s="193">
        <v>10</v>
      </c>
      <c r="C177" s="194">
        <v>0</v>
      </c>
      <c r="D177" s="194">
        <v>55</v>
      </c>
      <c r="E177" s="170">
        <f t="shared" ref="E177:E181" si="28">C177+D177</f>
        <v>55</v>
      </c>
      <c r="F177" s="195">
        <v>33</v>
      </c>
    </row>
    <row r="178" spans="1:6" ht="21" customHeight="1" x14ac:dyDescent="0.45">
      <c r="A178" s="167" t="s">
        <v>117</v>
      </c>
      <c r="B178" s="193">
        <v>10</v>
      </c>
      <c r="C178" s="194">
        <v>0</v>
      </c>
      <c r="D178" s="194">
        <v>16</v>
      </c>
      <c r="E178" s="170">
        <f t="shared" si="28"/>
        <v>16</v>
      </c>
      <c r="F178" s="195">
        <v>16</v>
      </c>
    </row>
    <row r="179" spans="1:6" ht="21" customHeight="1" x14ac:dyDescent="0.45">
      <c r="A179" s="167" t="s">
        <v>114</v>
      </c>
      <c r="B179" s="193">
        <v>30</v>
      </c>
      <c r="C179" s="194">
        <v>0</v>
      </c>
      <c r="D179" s="194">
        <v>26</v>
      </c>
      <c r="E179" s="170">
        <f t="shared" si="28"/>
        <v>26</v>
      </c>
      <c r="F179" s="195">
        <v>11</v>
      </c>
    </row>
    <row r="180" spans="1:6" ht="21" customHeight="1" x14ac:dyDescent="0.45">
      <c r="A180" s="167" t="s">
        <v>115</v>
      </c>
      <c r="B180" s="193">
        <v>30</v>
      </c>
      <c r="C180" s="194">
        <v>0</v>
      </c>
      <c r="D180" s="194">
        <v>29</v>
      </c>
      <c r="E180" s="170">
        <f t="shared" si="28"/>
        <v>29</v>
      </c>
      <c r="F180" s="195">
        <v>27</v>
      </c>
    </row>
    <row r="181" spans="1:6" ht="21" customHeight="1" x14ac:dyDescent="0.45">
      <c r="A181" s="167" t="s">
        <v>174</v>
      </c>
      <c r="B181" s="172">
        <v>30</v>
      </c>
      <c r="C181" s="173">
        <v>0</v>
      </c>
      <c r="D181" s="173">
        <v>22</v>
      </c>
      <c r="E181" s="170">
        <f t="shared" si="28"/>
        <v>22</v>
      </c>
      <c r="F181" s="174">
        <v>12</v>
      </c>
    </row>
    <row r="182" spans="1:6" ht="21" customHeight="1" x14ac:dyDescent="0.45">
      <c r="A182" s="155" t="s">
        <v>32</v>
      </c>
      <c r="B182" s="196">
        <f>B183+B193</f>
        <v>210</v>
      </c>
      <c r="C182" s="197">
        <f>C183+C193</f>
        <v>104</v>
      </c>
      <c r="D182" s="197">
        <f>D183+D193</f>
        <v>77</v>
      </c>
      <c r="E182" s="197">
        <f>E183+E193</f>
        <v>181</v>
      </c>
      <c r="F182" s="197">
        <f>F183+F193</f>
        <v>99</v>
      </c>
    </row>
    <row r="183" spans="1:6" ht="21" customHeight="1" x14ac:dyDescent="0.45">
      <c r="A183" s="161" t="s">
        <v>9</v>
      </c>
      <c r="B183" s="162">
        <f>B184+B190</f>
        <v>210</v>
      </c>
      <c r="C183" s="163">
        <f>C184+C190</f>
        <v>104</v>
      </c>
      <c r="D183" s="163">
        <f>D184+D190</f>
        <v>77</v>
      </c>
      <c r="E183" s="163">
        <f>E184+E190</f>
        <v>181</v>
      </c>
      <c r="F183" s="163">
        <f>F184+F190</f>
        <v>99</v>
      </c>
    </row>
    <row r="184" spans="1:6" ht="21" customHeight="1" x14ac:dyDescent="0.45">
      <c r="A184" s="164" t="s">
        <v>38</v>
      </c>
      <c r="B184" s="165">
        <f>SUM(B185:B189)</f>
        <v>150</v>
      </c>
      <c r="C184" s="166">
        <f>SUM(C185:C189)</f>
        <v>104</v>
      </c>
      <c r="D184" s="166">
        <f>SUM(D185:D189)</f>
        <v>12</v>
      </c>
      <c r="E184" s="166">
        <f>SUM(E185:E189)</f>
        <v>116</v>
      </c>
      <c r="F184" s="166">
        <f>SUM(F185:F189)</f>
        <v>54</v>
      </c>
    </row>
    <row r="185" spans="1:6" ht="21" customHeight="1" x14ac:dyDescent="0.45">
      <c r="A185" s="167" t="s">
        <v>163</v>
      </c>
      <c r="B185" s="193">
        <v>30</v>
      </c>
      <c r="C185" s="194">
        <v>28</v>
      </c>
      <c r="D185" s="194">
        <v>1</v>
      </c>
      <c r="E185" s="170">
        <f t="shared" ref="E185:E189" si="29">C185+D185</f>
        <v>29</v>
      </c>
      <c r="F185" s="195">
        <v>14</v>
      </c>
    </row>
    <row r="186" spans="1:6" ht="21" customHeight="1" x14ac:dyDescent="0.45">
      <c r="A186" s="167" t="s">
        <v>175</v>
      </c>
      <c r="B186" s="172">
        <v>30</v>
      </c>
      <c r="C186" s="173">
        <v>19</v>
      </c>
      <c r="D186" s="173">
        <v>1</v>
      </c>
      <c r="E186" s="170">
        <f t="shared" si="29"/>
        <v>20</v>
      </c>
      <c r="F186" s="174">
        <v>7</v>
      </c>
    </row>
    <row r="187" spans="1:6" ht="21" customHeight="1" x14ac:dyDescent="0.45">
      <c r="A187" s="167" t="s">
        <v>121</v>
      </c>
      <c r="B187" s="172">
        <v>30</v>
      </c>
      <c r="C187" s="173">
        <v>31</v>
      </c>
      <c r="D187" s="173">
        <v>5</v>
      </c>
      <c r="E187" s="170">
        <f t="shared" si="29"/>
        <v>36</v>
      </c>
      <c r="F187" s="174">
        <v>13</v>
      </c>
    </row>
    <row r="188" spans="1:6" ht="21" customHeight="1" x14ac:dyDescent="0.45">
      <c r="A188" s="167" t="s">
        <v>123</v>
      </c>
      <c r="B188" s="172">
        <v>30</v>
      </c>
      <c r="C188" s="173">
        <v>15</v>
      </c>
      <c r="D188" s="173">
        <v>3</v>
      </c>
      <c r="E188" s="170">
        <f t="shared" si="29"/>
        <v>18</v>
      </c>
      <c r="F188" s="174">
        <v>12</v>
      </c>
    </row>
    <row r="189" spans="1:6" ht="21" customHeight="1" x14ac:dyDescent="0.45">
      <c r="A189" s="167" t="s">
        <v>122</v>
      </c>
      <c r="B189" s="172">
        <v>30</v>
      </c>
      <c r="C189" s="173">
        <v>11</v>
      </c>
      <c r="D189" s="173">
        <v>2</v>
      </c>
      <c r="E189" s="170">
        <f t="shared" si="29"/>
        <v>13</v>
      </c>
      <c r="F189" s="174">
        <v>8</v>
      </c>
    </row>
    <row r="190" spans="1:6" ht="21" customHeight="1" x14ac:dyDescent="0.45">
      <c r="A190" s="164" t="s">
        <v>39</v>
      </c>
      <c r="B190" s="165">
        <f>SUM(B191:B192)</f>
        <v>60</v>
      </c>
      <c r="C190" s="166">
        <f>SUM(C191:C192)</f>
        <v>0</v>
      </c>
      <c r="D190" s="166">
        <f>SUM(D191:D192)</f>
        <v>65</v>
      </c>
      <c r="E190" s="166">
        <f>SUM(E191:E192)</f>
        <v>65</v>
      </c>
      <c r="F190" s="166">
        <f>SUM(F191:F192)</f>
        <v>45</v>
      </c>
    </row>
    <row r="191" spans="1:6" ht="21" customHeight="1" x14ac:dyDescent="0.45">
      <c r="A191" s="167" t="s">
        <v>131</v>
      </c>
      <c r="B191" s="172">
        <v>30</v>
      </c>
      <c r="C191" s="173">
        <v>0</v>
      </c>
      <c r="D191" s="173">
        <v>38</v>
      </c>
      <c r="E191" s="170">
        <f>C191+D191</f>
        <v>38</v>
      </c>
      <c r="F191" s="174">
        <v>32</v>
      </c>
    </row>
    <row r="192" spans="1:6" ht="21" customHeight="1" x14ac:dyDescent="0.45">
      <c r="A192" s="167" t="s">
        <v>132</v>
      </c>
      <c r="B192" s="193">
        <v>30</v>
      </c>
      <c r="C192" s="194">
        <v>0</v>
      </c>
      <c r="D192" s="194">
        <v>27</v>
      </c>
      <c r="E192" s="170">
        <f>C192+D192</f>
        <v>27</v>
      </c>
      <c r="F192" s="195">
        <v>13</v>
      </c>
    </row>
    <row r="193" spans="1:6" ht="21" customHeight="1" x14ac:dyDescent="0.45">
      <c r="A193" s="161" t="s">
        <v>10</v>
      </c>
      <c r="B193" s="191">
        <f>SUM(B194:B196)</f>
        <v>0</v>
      </c>
      <c r="C193" s="192">
        <f>SUM(C194:C196)</f>
        <v>0</v>
      </c>
      <c r="D193" s="192">
        <f>SUM(D194:D196)</f>
        <v>0</v>
      </c>
      <c r="E193" s="192">
        <f>SUM(E194:E196)</f>
        <v>0</v>
      </c>
      <c r="F193" s="192">
        <f>SUM(F194:F196)</f>
        <v>0</v>
      </c>
    </row>
    <row r="194" spans="1:6" ht="21" customHeight="1" x14ac:dyDescent="0.45">
      <c r="A194" s="187" t="s">
        <v>34</v>
      </c>
      <c r="B194" s="191"/>
      <c r="C194" s="192">
        <v>0</v>
      </c>
      <c r="D194" s="192">
        <v>0</v>
      </c>
      <c r="E194" s="157">
        <f>C194+D194</f>
        <v>0</v>
      </c>
      <c r="F194" s="197">
        <v>0</v>
      </c>
    </row>
    <row r="195" spans="1:6" ht="21" customHeight="1" x14ac:dyDescent="0.45">
      <c r="A195" s="187" t="s">
        <v>35</v>
      </c>
      <c r="B195" s="191"/>
      <c r="C195" s="192">
        <v>0</v>
      </c>
      <c r="D195" s="192">
        <v>0</v>
      </c>
      <c r="E195" s="157">
        <f>C195+D195</f>
        <v>0</v>
      </c>
      <c r="F195" s="197">
        <v>0</v>
      </c>
    </row>
    <row r="196" spans="1:6" ht="21" customHeight="1" x14ac:dyDescent="0.45">
      <c r="A196" s="187" t="s">
        <v>36</v>
      </c>
      <c r="B196" s="191"/>
      <c r="C196" s="192">
        <v>0</v>
      </c>
      <c r="D196" s="192">
        <v>0</v>
      </c>
      <c r="E196" s="157">
        <f>C196+D196</f>
        <v>0</v>
      </c>
      <c r="F196" s="197">
        <v>0</v>
      </c>
    </row>
    <row r="197" spans="1:6" ht="21" customHeight="1" x14ac:dyDescent="0.45">
      <c r="A197" s="155" t="s">
        <v>37</v>
      </c>
      <c r="B197" s="196">
        <f t="shared" ref="B197:F197" si="30">B198+B205</f>
        <v>270</v>
      </c>
      <c r="C197" s="197">
        <f t="shared" si="30"/>
        <v>73</v>
      </c>
      <c r="D197" s="197">
        <f t="shared" si="30"/>
        <v>167</v>
      </c>
      <c r="E197" s="197">
        <f t="shared" si="30"/>
        <v>240</v>
      </c>
      <c r="F197" s="197">
        <f t="shared" si="30"/>
        <v>145</v>
      </c>
    </row>
    <row r="198" spans="1:6" ht="21" customHeight="1" x14ac:dyDescent="0.45">
      <c r="A198" s="164" t="s">
        <v>38</v>
      </c>
      <c r="B198" s="165">
        <f t="shared" ref="B198:F198" si="31">SUM(B199:B204)</f>
        <v>200</v>
      </c>
      <c r="C198" s="166">
        <f t="shared" si="31"/>
        <v>73</v>
      </c>
      <c r="D198" s="166">
        <f t="shared" si="31"/>
        <v>11</v>
      </c>
      <c r="E198" s="166">
        <f t="shared" si="31"/>
        <v>84</v>
      </c>
      <c r="F198" s="166">
        <f t="shared" si="31"/>
        <v>51</v>
      </c>
    </row>
    <row r="199" spans="1:6" ht="21" customHeight="1" x14ac:dyDescent="0.45">
      <c r="A199" s="167" t="s">
        <v>115</v>
      </c>
      <c r="B199" s="191"/>
      <c r="C199" s="192"/>
      <c r="D199" s="192"/>
      <c r="E199" s="157"/>
      <c r="F199" s="197"/>
    </row>
    <row r="200" spans="1:6" ht="21" customHeight="1" x14ac:dyDescent="0.45">
      <c r="A200" s="167" t="s">
        <v>194</v>
      </c>
      <c r="B200" s="172">
        <v>30</v>
      </c>
      <c r="C200" s="173">
        <v>23</v>
      </c>
      <c r="D200" s="173">
        <v>1</v>
      </c>
      <c r="E200" s="170">
        <f>C200+D200</f>
        <v>24</v>
      </c>
      <c r="F200" s="174">
        <v>17</v>
      </c>
    </row>
    <row r="201" spans="1:6" ht="21" customHeight="1" x14ac:dyDescent="0.45">
      <c r="A201" s="167" t="s">
        <v>193</v>
      </c>
      <c r="B201" s="172">
        <v>30</v>
      </c>
      <c r="C201" s="173">
        <v>12</v>
      </c>
      <c r="D201" s="173">
        <v>1</v>
      </c>
      <c r="E201" s="170">
        <f>C201+D201</f>
        <v>13</v>
      </c>
      <c r="F201" s="174">
        <v>8</v>
      </c>
    </row>
    <row r="202" spans="1:6" ht="21" customHeight="1" x14ac:dyDescent="0.45">
      <c r="A202" s="167" t="s">
        <v>71</v>
      </c>
      <c r="B202" s="172">
        <v>80</v>
      </c>
      <c r="C202" s="173">
        <v>16</v>
      </c>
      <c r="D202" s="173">
        <v>1</v>
      </c>
      <c r="E202" s="170">
        <f>C202+D202</f>
        <v>17</v>
      </c>
      <c r="F202" s="174">
        <v>8</v>
      </c>
    </row>
    <row r="203" spans="1:6" ht="21" customHeight="1" x14ac:dyDescent="0.45">
      <c r="A203" s="167" t="s">
        <v>58</v>
      </c>
      <c r="B203" s="172">
        <v>30</v>
      </c>
      <c r="C203" s="173">
        <v>13</v>
      </c>
      <c r="D203" s="173">
        <v>1</v>
      </c>
      <c r="E203" s="170">
        <f>C203+D203</f>
        <v>14</v>
      </c>
      <c r="F203" s="174">
        <v>7</v>
      </c>
    </row>
    <row r="204" spans="1:6" ht="21" customHeight="1" x14ac:dyDescent="0.45">
      <c r="A204" s="167" t="s">
        <v>192</v>
      </c>
      <c r="B204" s="172">
        <v>30</v>
      </c>
      <c r="C204" s="173">
        <v>9</v>
      </c>
      <c r="D204" s="173">
        <v>7</v>
      </c>
      <c r="E204" s="170">
        <f>C204+D204</f>
        <v>16</v>
      </c>
      <c r="F204" s="174">
        <v>11</v>
      </c>
    </row>
    <row r="205" spans="1:6" ht="21" customHeight="1" x14ac:dyDescent="0.45">
      <c r="A205" s="164" t="s">
        <v>39</v>
      </c>
      <c r="B205" s="180">
        <f>SUM(B206:B207)</f>
        <v>70</v>
      </c>
      <c r="C205" s="181">
        <f>SUM(C206:C207)</f>
        <v>0</v>
      </c>
      <c r="D205" s="181">
        <f>SUM(D206:D207)</f>
        <v>156</v>
      </c>
      <c r="E205" s="181">
        <f>SUM(E206:E207)</f>
        <v>156</v>
      </c>
      <c r="F205" s="181">
        <f>SUM(F206:F207)</f>
        <v>94</v>
      </c>
    </row>
    <row r="206" spans="1:6" ht="21" customHeight="1" x14ac:dyDescent="0.45">
      <c r="A206" s="167" t="s">
        <v>71</v>
      </c>
      <c r="B206" s="172">
        <v>40</v>
      </c>
      <c r="C206" s="173">
        <v>0</v>
      </c>
      <c r="D206" s="173">
        <v>91</v>
      </c>
      <c r="E206" s="170">
        <f>C206+D206</f>
        <v>91</v>
      </c>
      <c r="F206" s="174">
        <v>56</v>
      </c>
    </row>
    <row r="207" spans="1:6" ht="21" customHeight="1" x14ac:dyDescent="0.45">
      <c r="A207" s="167" t="s">
        <v>114</v>
      </c>
      <c r="B207" s="172">
        <v>30</v>
      </c>
      <c r="C207" s="173">
        <v>0</v>
      </c>
      <c r="D207" s="173">
        <v>65</v>
      </c>
      <c r="E207" s="170">
        <f>C207+D207</f>
        <v>65</v>
      </c>
      <c r="F207" s="174">
        <v>38</v>
      </c>
    </row>
    <row r="208" spans="1:6" ht="21" customHeight="1" x14ac:dyDescent="0.45">
      <c r="A208" s="155" t="s">
        <v>153</v>
      </c>
      <c r="B208" s="196">
        <f>B209+B214</f>
        <v>240</v>
      </c>
      <c r="C208" s="197">
        <f>C209+C214</f>
        <v>65</v>
      </c>
      <c r="D208" s="197">
        <f>D209+D214</f>
        <v>341</v>
      </c>
      <c r="E208" s="197">
        <f>E209+E214</f>
        <v>406</v>
      </c>
      <c r="F208" s="197">
        <f>F209+F214</f>
        <v>171</v>
      </c>
    </row>
    <row r="209" spans="1:6" ht="21" customHeight="1" x14ac:dyDescent="0.45">
      <c r="A209" s="164" t="s">
        <v>38</v>
      </c>
      <c r="B209" s="165">
        <f>SUM(B210:B213)</f>
        <v>120</v>
      </c>
      <c r="C209" s="166">
        <f>SUM(C210:C213)</f>
        <v>65</v>
      </c>
      <c r="D209" s="166">
        <f>SUM(D210:D213)</f>
        <v>58</v>
      </c>
      <c r="E209" s="166">
        <f>SUM(E210:E213)</f>
        <v>123</v>
      </c>
      <c r="F209" s="166">
        <f>SUM(F210:F213)</f>
        <v>63</v>
      </c>
    </row>
    <row r="210" spans="1:6" ht="21" customHeight="1" x14ac:dyDescent="0.45">
      <c r="A210" s="167" t="s">
        <v>154</v>
      </c>
      <c r="B210" s="172">
        <v>30</v>
      </c>
      <c r="C210" s="173">
        <v>13</v>
      </c>
      <c r="D210" s="173">
        <v>36</v>
      </c>
      <c r="E210" s="170">
        <f>C210+D210</f>
        <v>49</v>
      </c>
      <c r="F210" s="174">
        <v>38</v>
      </c>
    </row>
    <row r="211" spans="1:6" ht="21" customHeight="1" x14ac:dyDescent="0.45">
      <c r="A211" s="167" t="s">
        <v>205</v>
      </c>
      <c r="B211" s="172">
        <v>30</v>
      </c>
      <c r="C211" s="173">
        <v>17</v>
      </c>
      <c r="D211" s="173">
        <v>5</v>
      </c>
      <c r="E211" s="170">
        <f>C211+D211</f>
        <v>22</v>
      </c>
      <c r="F211" s="174">
        <v>9</v>
      </c>
    </row>
    <row r="212" spans="1:6" ht="21" customHeight="1" x14ac:dyDescent="0.45">
      <c r="A212" s="167" t="s">
        <v>148</v>
      </c>
      <c r="B212" s="172">
        <v>30</v>
      </c>
      <c r="C212" s="173">
        <v>22</v>
      </c>
      <c r="D212" s="173">
        <v>9</v>
      </c>
      <c r="E212" s="170">
        <f>C212+D212</f>
        <v>31</v>
      </c>
      <c r="F212" s="174">
        <v>11</v>
      </c>
    </row>
    <row r="213" spans="1:6" ht="21" customHeight="1" x14ac:dyDescent="0.45">
      <c r="A213" s="167" t="s">
        <v>217</v>
      </c>
      <c r="B213" s="172">
        <v>30</v>
      </c>
      <c r="C213" s="173">
        <v>13</v>
      </c>
      <c r="D213" s="173">
        <v>8</v>
      </c>
      <c r="E213" s="170">
        <f>C213+D213</f>
        <v>21</v>
      </c>
      <c r="F213" s="174">
        <v>5</v>
      </c>
    </row>
    <row r="214" spans="1:6" ht="21" customHeight="1" x14ac:dyDescent="0.45">
      <c r="A214" s="164" t="s">
        <v>39</v>
      </c>
      <c r="B214" s="180">
        <f>SUM(B215:B218)</f>
        <v>120</v>
      </c>
      <c r="C214" s="181">
        <f>SUM(C215:C218)</f>
        <v>0</v>
      </c>
      <c r="D214" s="181">
        <f>SUM(D215:D218)</f>
        <v>283</v>
      </c>
      <c r="E214" s="181">
        <f>SUM(E215:E218)</f>
        <v>283</v>
      </c>
      <c r="F214" s="181">
        <f>SUM(F215:F218)</f>
        <v>108</v>
      </c>
    </row>
    <row r="215" spans="1:6" ht="21" customHeight="1" x14ac:dyDescent="0.45">
      <c r="A215" s="167" t="s">
        <v>154</v>
      </c>
      <c r="B215" s="172">
        <v>30</v>
      </c>
      <c r="C215" s="173">
        <v>0</v>
      </c>
      <c r="D215" s="173">
        <v>172</v>
      </c>
      <c r="E215" s="170">
        <f>C215+D215</f>
        <v>172</v>
      </c>
      <c r="F215" s="174">
        <v>40</v>
      </c>
    </row>
    <row r="216" spans="1:6" ht="21" customHeight="1" x14ac:dyDescent="0.45">
      <c r="A216" s="167" t="s">
        <v>206</v>
      </c>
      <c r="B216" s="172">
        <v>30</v>
      </c>
      <c r="C216" s="173">
        <v>0</v>
      </c>
      <c r="D216" s="173">
        <v>39</v>
      </c>
      <c r="E216" s="170">
        <f>C216+D216</f>
        <v>39</v>
      </c>
      <c r="F216" s="174">
        <v>25</v>
      </c>
    </row>
    <row r="217" spans="1:6" ht="21" customHeight="1" x14ac:dyDescent="0.45">
      <c r="A217" s="167" t="s">
        <v>217</v>
      </c>
      <c r="B217" s="172">
        <v>30</v>
      </c>
      <c r="C217" s="173">
        <v>0</v>
      </c>
      <c r="D217" s="173">
        <v>46</v>
      </c>
      <c r="E217" s="170">
        <f>C217+D217</f>
        <v>46</v>
      </c>
      <c r="F217" s="174">
        <v>22</v>
      </c>
    </row>
    <row r="218" spans="1:6" ht="21" customHeight="1" x14ac:dyDescent="0.45">
      <c r="A218" s="167" t="s">
        <v>148</v>
      </c>
      <c r="B218" s="172">
        <v>30</v>
      </c>
      <c r="C218" s="173">
        <v>0</v>
      </c>
      <c r="D218" s="173">
        <v>26</v>
      </c>
      <c r="E218" s="170">
        <f>C218+D218</f>
        <v>26</v>
      </c>
      <c r="F218" s="174">
        <v>21</v>
      </c>
    </row>
  </sheetData>
  <mergeCells count="6">
    <mergeCell ref="A1:F1"/>
    <mergeCell ref="A2:F2"/>
    <mergeCell ref="B3:F3"/>
    <mergeCell ref="B4:B5"/>
    <mergeCell ref="C4:E4"/>
    <mergeCell ref="F4:F5"/>
  </mergeCells>
  <pageMargins left="0.39370078740157483" right="0.15748031496062992" top="0.68" bottom="0.39370078740157483" header="0.31496062992125984" footer="0.31496062992125984"/>
  <pageSetup paperSize="9" orientation="portrait" r:id="rId1"/>
  <headerFooter>
    <oddHeader>&amp;R&amp;9&amp;P/&amp;N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zoomScaleNormal="100" workbookViewId="0">
      <selection activeCell="F23" sqref="F23"/>
    </sheetView>
  </sheetViews>
  <sheetFormatPr defaultRowHeight="21" x14ac:dyDescent="0.45"/>
  <cols>
    <col min="1" max="1" width="57.140625" style="149" customWidth="1"/>
    <col min="2" max="2" width="6" style="199" customWidth="1"/>
    <col min="3" max="3" width="5.7109375" style="149" customWidth="1"/>
    <col min="4" max="4" width="7.140625" style="149" customWidth="1"/>
    <col min="5" max="5" width="5.7109375" style="149" customWidth="1"/>
    <col min="6" max="6" width="6.140625" style="149" customWidth="1"/>
    <col min="7" max="16384" width="9.140625" style="149"/>
  </cols>
  <sheetData>
    <row r="1" spans="1:6" ht="21" customHeight="1" x14ac:dyDescent="0.45">
      <c r="A1" s="281" t="s">
        <v>0</v>
      </c>
      <c r="B1" s="281"/>
      <c r="C1" s="281"/>
      <c r="D1" s="281"/>
      <c r="E1" s="281"/>
      <c r="F1" s="281"/>
    </row>
    <row r="2" spans="1:6" ht="21" customHeight="1" x14ac:dyDescent="0.45">
      <c r="A2" s="291" t="s">
        <v>237</v>
      </c>
      <c r="B2" s="291"/>
      <c r="C2" s="291"/>
      <c r="D2" s="291"/>
      <c r="E2" s="291"/>
      <c r="F2" s="291"/>
    </row>
    <row r="3" spans="1:6" ht="21" customHeight="1" x14ac:dyDescent="0.45">
      <c r="A3" s="288" t="s">
        <v>137</v>
      </c>
      <c r="B3" s="284" t="s">
        <v>218</v>
      </c>
      <c r="C3" s="284"/>
      <c r="D3" s="284"/>
      <c r="E3" s="284"/>
      <c r="F3" s="284"/>
    </row>
    <row r="4" spans="1:6" ht="21" customHeight="1" x14ac:dyDescent="0.45">
      <c r="A4" s="289"/>
      <c r="B4" s="287" t="s">
        <v>3</v>
      </c>
      <c r="C4" s="284" t="s">
        <v>4</v>
      </c>
      <c r="D4" s="284"/>
      <c r="E4" s="284"/>
      <c r="F4" s="286" t="s">
        <v>5</v>
      </c>
    </row>
    <row r="5" spans="1:6" ht="43.5" customHeight="1" x14ac:dyDescent="0.45">
      <c r="A5" s="290"/>
      <c r="B5" s="287"/>
      <c r="C5" s="153" t="s">
        <v>186</v>
      </c>
      <c r="D5" s="153" t="s">
        <v>187</v>
      </c>
      <c r="E5" s="154" t="s">
        <v>1</v>
      </c>
      <c r="F5" s="286"/>
    </row>
    <row r="6" spans="1:6" ht="21" customHeight="1" x14ac:dyDescent="0.45">
      <c r="A6" s="176" t="s">
        <v>0</v>
      </c>
      <c r="B6" s="163">
        <f t="shared" ref="B6:F6" si="0">SUM(B7:B9)</f>
        <v>5383</v>
      </c>
      <c r="C6" s="163">
        <f t="shared" si="0"/>
        <v>2702</v>
      </c>
      <c r="D6" s="163">
        <f t="shared" si="0"/>
        <v>6953</v>
      </c>
      <c r="E6" s="163">
        <f t="shared" si="0"/>
        <v>9654</v>
      </c>
      <c r="F6" s="163">
        <f t="shared" si="0"/>
        <v>4565</v>
      </c>
    </row>
    <row r="7" spans="1:6" ht="21" customHeight="1" x14ac:dyDescent="0.45">
      <c r="A7" s="158" t="s">
        <v>8</v>
      </c>
      <c r="B7" s="179">
        <f t="shared" ref="B7:F7" si="1">B106</f>
        <v>300</v>
      </c>
      <c r="C7" s="179">
        <f t="shared" si="1"/>
        <v>0</v>
      </c>
      <c r="D7" s="179">
        <f t="shared" si="1"/>
        <v>183</v>
      </c>
      <c r="E7" s="179">
        <f t="shared" si="1"/>
        <v>183</v>
      </c>
      <c r="F7" s="179">
        <f t="shared" si="1"/>
        <v>110</v>
      </c>
    </row>
    <row r="8" spans="1:6" ht="21" customHeight="1" x14ac:dyDescent="0.45">
      <c r="A8" s="158" t="s">
        <v>9</v>
      </c>
      <c r="B8" s="179">
        <f>B11+B40+B67+B81+B88+B100+B113+B131+B138+B140+B150+B170+B183+B193+B203</f>
        <v>5063</v>
      </c>
      <c r="C8" s="179">
        <f>C11+C40+C67+C81+C88+C100+C113+C131+C138+C140+C150+C170+C183+C193+C203</f>
        <v>2702</v>
      </c>
      <c r="D8" s="179">
        <f>D11+D40+D67+D81+D88+D100+D113+D131+D138+D140+D150+D170+D183+D193+D203</f>
        <v>6744</v>
      </c>
      <c r="E8" s="179">
        <f>E11+E40+E67+E81+E88+E100+E113+E131+E138+E140+E150+E170+E183+E193+E203</f>
        <v>9446</v>
      </c>
      <c r="F8" s="179">
        <f>F11+F40+F67+F81+F88+F100+F113+F131+F138+F140+F150+F170+F183+F193+F203</f>
        <v>4436</v>
      </c>
    </row>
    <row r="9" spans="1:6" ht="21" customHeight="1" x14ac:dyDescent="0.45">
      <c r="A9" s="158" t="s">
        <v>10</v>
      </c>
      <c r="B9" s="179">
        <f>B36+B65</f>
        <v>20</v>
      </c>
      <c r="C9" s="179">
        <f>C36+C65</f>
        <v>0</v>
      </c>
      <c r="D9" s="179">
        <f>D36+D65</f>
        <v>26</v>
      </c>
      <c r="E9" s="179">
        <f>E36+E65</f>
        <v>25</v>
      </c>
      <c r="F9" s="179">
        <f>F36+F65</f>
        <v>19</v>
      </c>
    </row>
    <row r="10" spans="1:6" s="199" customFormat="1" ht="21" customHeight="1" x14ac:dyDescent="0.45">
      <c r="A10" s="212" t="s">
        <v>11</v>
      </c>
      <c r="B10" s="198">
        <f>SUM(B11,B36)</f>
        <v>665</v>
      </c>
      <c r="C10" s="198">
        <f>SUM(C11,C36)</f>
        <v>506</v>
      </c>
      <c r="D10" s="198">
        <f>SUM(D11,D36)</f>
        <v>1929</v>
      </c>
      <c r="E10" s="198">
        <f>SUM(E11,E36)</f>
        <v>2435</v>
      </c>
      <c r="F10" s="198">
        <f>SUM(F11,F36)</f>
        <v>862</v>
      </c>
    </row>
    <row r="11" spans="1:6" ht="21" customHeight="1" x14ac:dyDescent="0.45">
      <c r="A11" s="213" t="s">
        <v>9</v>
      </c>
      <c r="B11" s="200">
        <f>SUM(B12,B25,B33)</f>
        <v>655</v>
      </c>
      <c r="C11" s="200">
        <f>SUM(C12,C25,C33)</f>
        <v>506</v>
      </c>
      <c r="D11" s="200">
        <f>SUM(D12,D25,D33)</f>
        <v>1908</v>
      </c>
      <c r="E11" s="200">
        <f>SUM(E12,E25,E33)</f>
        <v>2414</v>
      </c>
      <c r="F11" s="200">
        <f>SUM(F12,F25,F33)</f>
        <v>847</v>
      </c>
    </row>
    <row r="12" spans="1:6" ht="21" customHeight="1" x14ac:dyDescent="0.45">
      <c r="A12" s="214" t="s">
        <v>38</v>
      </c>
      <c r="B12" s="201">
        <f t="shared" ref="B12:F12" si="2">SUM(B13:B24)</f>
        <v>395</v>
      </c>
      <c r="C12" s="201">
        <f t="shared" si="2"/>
        <v>506</v>
      </c>
      <c r="D12" s="201">
        <f t="shared" si="2"/>
        <v>909</v>
      </c>
      <c r="E12" s="201">
        <f t="shared" si="2"/>
        <v>1415</v>
      </c>
      <c r="F12" s="201">
        <f t="shared" si="2"/>
        <v>478</v>
      </c>
    </row>
    <row r="13" spans="1:6" ht="21" customHeight="1" x14ac:dyDescent="0.45">
      <c r="A13" s="167" t="s">
        <v>42</v>
      </c>
      <c r="B13" s="178">
        <v>30</v>
      </c>
      <c r="C13" s="202">
        <v>125</v>
      </c>
      <c r="D13" s="202">
        <v>208</v>
      </c>
      <c r="E13" s="203">
        <f t="shared" ref="E13:E24" si="3">SUM(C13:D13)</f>
        <v>333</v>
      </c>
      <c r="F13" s="203">
        <v>48</v>
      </c>
    </row>
    <row r="14" spans="1:6" ht="21" customHeight="1" x14ac:dyDescent="0.45">
      <c r="A14" s="167" t="s">
        <v>219</v>
      </c>
      <c r="B14" s="178">
        <v>30</v>
      </c>
      <c r="C14" s="202">
        <v>26</v>
      </c>
      <c r="D14" s="202">
        <v>72</v>
      </c>
      <c r="E14" s="203">
        <f t="shared" si="3"/>
        <v>98</v>
      </c>
      <c r="F14" s="203">
        <v>43</v>
      </c>
    </row>
    <row r="15" spans="1:6" ht="21" customHeight="1" x14ac:dyDescent="0.45">
      <c r="A15" s="167" t="s">
        <v>44</v>
      </c>
      <c r="B15" s="178">
        <v>60</v>
      </c>
      <c r="C15" s="202">
        <v>75</v>
      </c>
      <c r="D15" s="202">
        <v>171</v>
      </c>
      <c r="E15" s="203">
        <f t="shared" si="3"/>
        <v>246</v>
      </c>
      <c r="F15" s="203">
        <v>67</v>
      </c>
    </row>
    <row r="16" spans="1:6" ht="21" customHeight="1" x14ac:dyDescent="0.45">
      <c r="A16" s="167" t="s">
        <v>143</v>
      </c>
      <c r="B16" s="178">
        <v>35</v>
      </c>
      <c r="C16" s="202">
        <v>87</v>
      </c>
      <c r="D16" s="202">
        <v>98</v>
      </c>
      <c r="E16" s="203">
        <f t="shared" si="3"/>
        <v>185</v>
      </c>
      <c r="F16" s="203">
        <v>96</v>
      </c>
    </row>
    <row r="17" spans="1:6" ht="21" customHeight="1" x14ac:dyDescent="0.45">
      <c r="A17" s="167" t="s">
        <v>43</v>
      </c>
      <c r="B17" s="178">
        <v>30</v>
      </c>
      <c r="C17" s="202">
        <v>23</v>
      </c>
      <c r="D17" s="202">
        <v>48</v>
      </c>
      <c r="E17" s="203">
        <f t="shared" si="3"/>
        <v>71</v>
      </c>
      <c r="F17" s="203">
        <v>32</v>
      </c>
    </row>
    <row r="18" spans="1:6" ht="21" customHeight="1" x14ac:dyDescent="0.45">
      <c r="A18" s="167" t="s">
        <v>144</v>
      </c>
      <c r="B18" s="178">
        <v>30</v>
      </c>
      <c r="C18" s="202">
        <v>11</v>
      </c>
      <c r="D18" s="202">
        <v>37</v>
      </c>
      <c r="E18" s="203">
        <f t="shared" si="3"/>
        <v>48</v>
      </c>
      <c r="F18" s="203">
        <v>27</v>
      </c>
    </row>
    <row r="19" spans="1:6" ht="21" customHeight="1" x14ac:dyDescent="0.45">
      <c r="A19" s="167" t="s">
        <v>142</v>
      </c>
      <c r="B19" s="178">
        <v>30</v>
      </c>
      <c r="C19" s="202">
        <v>79</v>
      </c>
      <c r="D19" s="202">
        <v>82</v>
      </c>
      <c r="E19" s="203">
        <f t="shared" si="3"/>
        <v>161</v>
      </c>
      <c r="F19" s="203">
        <v>36</v>
      </c>
    </row>
    <row r="20" spans="1:6" ht="21" customHeight="1" x14ac:dyDescent="0.45">
      <c r="A20" s="167" t="s">
        <v>139</v>
      </c>
      <c r="B20" s="178">
        <v>30</v>
      </c>
      <c r="C20" s="202">
        <v>25</v>
      </c>
      <c r="D20" s="202">
        <v>45</v>
      </c>
      <c r="E20" s="203">
        <f t="shared" si="3"/>
        <v>70</v>
      </c>
      <c r="F20" s="203">
        <v>31</v>
      </c>
    </row>
    <row r="21" spans="1:6" ht="21" customHeight="1" x14ac:dyDescent="0.45">
      <c r="A21" s="167" t="s">
        <v>140</v>
      </c>
      <c r="B21" s="178">
        <v>30</v>
      </c>
      <c r="C21" s="202">
        <v>23</v>
      </c>
      <c r="D21" s="202">
        <v>67</v>
      </c>
      <c r="E21" s="203">
        <f t="shared" si="3"/>
        <v>90</v>
      </c>
      <c r="F21" s="203">
        <v>41</v>
      </c>
    </row>
    <row r="22" spans="1:6" ht="21" customHeight="1" x14ac:dyDescent="0.45">
      <c r="A22" s="167" t="s">
        <v>145</v>
      </c>
      <c r="B22" s="178">
        <v>30</v>
      </c>
      <c r="C22" s="202">
        <v>8</v>
      </c>
      <c r="D22" s="202">
        <v>39</v>
      </c>
      <c r="E22" s="203">
        <f t="shared" si="3"/>
        <v>47</v>
      </c>
      <c r="F22" s="203">
        <v>26</v>
      </c>
    </row>
    <row r="23" spans="1:6" ht="21" customHeight="1" x14ac:dyDescent="0.45">
      <c r="A23" s="167" t="s">
        <v>180</v>
      </c>
      <c r="B23" s="178">
        <v>30</v>
      </c>
      <c r="C23" s="202">
        <v>22</v>
      </c>
      <c r="D23" s="202">
        <v>41</v>
      </c>
      <c r="E23" s="203">
        <f t="shared" si="3"/>
        <v>63</v>
      </c>
      <c r="F23" s="203">
        <v>31</v>
      </c>
    </row>
    <row r="24" spans="1:6" ht="21" customHeight="1" x14ac:dyDescent="0.45">
      <c r="A24" s="167" t="s">
        <v>141</v>
      </c>
      <c r="B24" s="178">
        <v>30</v>
      </c>
      <c r="C24" s="178">
        <v>2</v>
      </c>
      <c r="D24" s="178">
        <v>1</v>
      </c>
      <c r="E24" s="179">
        <f t="shared" si="3"/>
        <v>3</v>
      </c>
      <c r="F24" s="179">
        <v>0</v>
      </c>
    </row>
    <row r="25" spans="1:6" ht="21" customHeight="1" x14ac:dyDescent="0.45">
      <c r="A25" s="214" t="s">
        <v>39</v>
      </c>
      <c r="B25" s="201">
        <f>SUM(B26:B32)</f>
        <v>200</v>
      </c>
      <c r="C25" s="201">
        <v>0</v>
      </c>
      <c r="D25" s="201">
        <f>SUM(D26:D32)</f>
        <v>812</v>
      </c>
      <c r="E25" s="201">
        <f>SUM(E26:E32)</f>
        <v>812</v>
      </c>
      <c r="F25" s="201">
        <f>SUM(F26:F32)</f>
        <v>293</v>
      </c>
    </row>
    <row r="26" spans="1:6" ht="21" customHeight="1" x14ac:dyDescent="0.45">
      <c r="A26" s="167" t="s">
        <v>48</v>
      </c>
      <c r="B26" s="178">
        <v>30</v>
      </c>
      <c r="C26" s="178">
        <v>0</v>
      </c>
      <c r="D26" s="178">
        <v>138</v>
      </c>
      <c r="E26" s="178">
        <v>138</v>
      </c>
      <c r="F26" s="179">
        <v>38</v>
      </c>
    </row>
    <row r="27" spans="1:6" ht="21" customHeight="1" x14ac:dyDescent="0.45">
      <c r="A27" s="167" t="s">
        <v>46</v>
      </c>
      <c r="B27" s="178">
        <v>30</v>
      </c>
      <c r="C27" s="202">
        <v>0</v>
      </c>
      <c r="D27" s="202">
        <v>89</v>
      </c>
      <c r="E27" s="202">
        <v>89</v>
      </c>
      <c r="F27" s="203">
        <v>42</v>
      </c>
    </row>
    <row r="28" spans="1:6" ht="21" customHeight="1" x14ac:dyDescent="0.45">
      <c r="A28" s="167" t="s">
        <v>159</v>
      </c>
      <c r="B28" s="178">
        <v>20</v>
      </c>
      <c r="C28" s="202">
        <v>0</v>
      </c>
      <c r="D28" s="202">
        <v>63</v>
      </c>
      <c r="E28" s="202">
        <v>63</v>
      </c>
      <c r="F28" s="203">
        <v>34</v>
      </c>
    </row>
    <row r="29" spans="1:6" ht="21" customHeight="1" x14ac:dyDescent="0.45">
      <c r="A29" s="167" t="s">
        <v>165</v>
      </c>
      <c r="B29" s="178">
        <v>30</v>
      </c>
      <c r="C29" s="202">
        <v>0</v>
      </c>
      <c r="D29" s="202">
        <v>118</v>
      </c>
      <c r="E29" s="202">
        <v>118</v>
      </c>
      <c r="F29" s="203">
        <v>33</v>
      </c>
    </row>
    <row r="30" spans="1:6" ht="21" customHeight="1" x14ac:dyDescent="0.45">
      <c r="A30" s="167" t="s">
        <v>139</v>
      </c>
      <c r="B30" s="178">
        <v>30</v>
      </c>
      <c r="C30" s="202">
        <v>0</v>
      </c>
      <c r="D30" s="202">
        <v>62</v>
      </c>
      <c r="E30" s="202">
        <v>62</v>
      </c>
      <c r="F30" s="203">
        <v>38</v>
      </c>
    </row>
    <row r="31" spans="1:6" ht="21" customHeight="1" x14ac:dyDescent="0.45">
      <c r="A31" s="167" t="s">
        <v>52</v>
      </c>
      <c r="B31" s="178">
        <v>30</v>
      </c>
      <c r="C31" s="202">
        <v>0</v>
      </c>
      <c r="D31" s="202">
        <v>56</v>
      </c>
      <c r="E31" s="202">
        <v>56</v>
      </c>
      <c r="F31" s="203">
        <v>38</v>
      </c>
    </row>
    <row r="32" spans="1:6" ht="21" customHeight="1" x14ac:dyDescent="0.45">
      <c r="A32" s="167" t="s">
        <v>220</v>
      </c>
      <c r="B32" s="178">
        <v>30</v>
      </c>
      <c r="C32" s="202">
        <v>0</v>
      </c>
      <c r="D32" s="202">
        <v>286</v>
      </c>
      <c r="E32" s="202">
        <v>286</v>
      </c>
      <c r="F32" s="203">
        <v>70</v>
      </c>
    </row>
    <row r="33" spans="1:6" ht="21" customHeight="1" x14ac:dyDescent="0.45">
      <c r="A33" s="214" t="s">
        <v>40</v>
      </c>
      <c r="B33" s="201">
        <f>SUM(B34:B35)</f>
        <v>60</v>
      </c>
      <c r="C33" s="201">
        <v>0</v>
      </c>
      <c r="D33" s="201">
        <f>SUM(D34:D35)</f>
        <v>187</v>
      </c>
      <c r="E33" s="201">
        <f>SUM(E34:E35)</f>
        <v>187</v>
      </c>
      <c r="F33" s="201">
        <f>SUM(F34:F35)</f>
        <v>76</v>
      </c>
    </row>
    <row r="34" spans="1:6" ht="21" customHeight="1" x14ac:dyDescent="0.45">
      <c r="A34" s="167" t="s">
        <v>53</v>
      </c>
      <c r="B34" s="178">
        <v>30</v>
      </c>
      <c r="C34" s="202">
        <v>0</v>
      </c>
      <c r="D34" s="202">
        <v>75</v>
      </c>
      <c r="E34" s="203">
        <v>75</v>
      </c>
      <c r="F34" s="203">
        <v>34</v>
      </c>
    </row>
    <row r="35" spans="1:6" ht="21" customHeight="1" x14ac:dyDescent="0.45">
      <c r="A35" s="167" t="s">
        <v>55</v>
      </c>
      <c r="B35" s="178">
        <v>30</v>
      </c>
      <c r="C35" s="202">
        <v>0</v>
      </c>
      <c r="D35" s="202">
        <v>112</v>
      </c>
      <c r="E35" s="203">
        <v>112</v>
      </c>
      <c r="F35" s="203">
        <v>42</v>
      </c>
    </row>
    <row r="36" spans="1:6" ht="21" customHeight="1" x14ac:dyDescent="0.45">
      <c r="A36" s="213" t="s">
        <v>10</v>
      </c>
      <c r="B36" s="200">
        <f t="shared" ref="B36" si="4">SUM(B37:B38)</f>
        <v>10</v>
      </c>
      <c r="C36" s="200">
        <v>0</v>
      </c>
      <c r="D36" s="200">
        <f>SUM(D37:D38)</f>
        <v>21</v>
      </c>
      <c r="E36" s="200">
        <f>SUM(E37:E38)</f>
        <v>21</v>
      </c>
      <c r="F36" s="200">
        <f>SUM(F37:F38)</f>
        <v>15</v>
      </c>
    </row>
    <row r="37" spans="1:6" ht="21" customHeight="1" x14ac:dyDescent="0.45">
      <c r="A37" s="167" t="s">
        <v>57</v>
      </c>
      <c r="B37" s="178">
        <v>5</v>
      </c>
      <c r="C37" s="202">
        <v>0</v>
      </c>
      <c r="D37" s="202">
        <v>0</v>
      </c>
      <c r="E37" s="203">
        <v>0</v>
      </c>
      <c r="F37" s="203">
        <v>0</v>
      </c>
    </row>
    <row r="38" spans="1:6" ht="21" customHeight="1" x14ac:dyDescent="0.45">
      <c r="A38" s="167" t="s">
        <v>47</v>
      </c>
      <c r="B38" s="178">
        <v>5</v>
      </c>
      <c r="C38" s="202">
        <v>0</v>
      </c>
      <c r="D38" s="202">
        <v>21</v>
      </c>
      <c r="E38" s="203">
        <v>21</v>
      </c>
      <c r="F38" s="203">
        <v>15</v>
      </c>
    </row>
    <row r="39" spans="1:6" ht="21" customHeight="1" x14ac:dyDescent="0.45">
      <c r="A39" s="212" t="s">
        <v>12</v>
      </c>
      <c r="B39" s="198">
        <v>1110</v>
      </c>
      <c r="C39" s="198">
        <v>623</v>
      </c>
      <c r="D39" s="198">
        <v>2310</v>
      </c>
      <c r="E39" s="198">
        <v>2933</v>
      </c>
      <c r="F39" s="198">
        <f>SUM(F40+F65)</f>
        <v>1492</v>
      </c>
    </row>
    <row r="40" spans="1:6" ht="21" customHeight="1" x14ac:dyDescent="0.45">
      <c r="A40" s="213" t="s">
        <v>9</v>
      </c>
      <c r="B40" s="200">
        <v>1100</v>
      </c>
      <c r="C40" s="200">
        <v>623</v>
      </c>
      <c r="D40" s="200">
        <v>2310</v>
      </c>
      <c r="E40" s="200">
        <v>2933</v>
      </c>
      <c r="F40" s="200">
        <f>SUM(F41,F50)</f>
        <v>1488</v>
      </c>
    </row>
    <row r="41" spans="1:6" ht="21" customHeight="1" x14ac:dyDescent="0.45">
      <c r="A41" s="214" t="s">
        <v>38</v>
      </c>
      <c r="B41" s="204">
        <f t="shared" ref="B41:F41" si="5">SUM(B42:B49)</f>
        <v>320</v>
      </c>
      <c r="C41" s="204">
        <f t="shared" si="5"/>
        <v>623</v>
      </c>
      <c r="D41" s="204">
        <f t="shared" si="5"/>
        <v>325</v>
      </c>
      <c r="E41" s="204">
        <f t="shared" si="5"/>
        <v>948</v>
      </c>
      <c r="F41" s="204">
        <f t="shared" si="5"/>
        <v>394</v>
      </c>
    </row>
    <row r="42" spans="1:6" ht="21" customHeight="1" x14ac:dyDescent="0.45">
      <c r="A42" s="167" t="s">
        <v>59</v>
      </c>
      <c r="B42" s="178">
        <v>40</v>
      </c>
      <c r="C42" s="202">
        <v>140</v>
      </c>
      <c r="D42" s="202">
        <v>101</v>
      </c>
      <c r="E42" s="203">
        <v>241</v>
      </c>
      <c r="F42" s="203">
        <v>128</v>
      </c>
    </row>
    <row r="43" spans="1:6" ht="21" customHeight="1" x14ac:dyDescent="0.45">
      <c r="A43" s="167" t="s">
        <v>58</v>
      </c>
      <c r="B43" s="178">
        <v>50</v>
      </c>
      <c r="C43" s="202">
        <v>114</v>
      </c>
      <c r="D43" s="202">
        <v>43</v>
      </c>
      <c r="E43" s="203">
        <v>157</v>
      </c>
      <c r="F43" s="203">
        <v>64</v>
      </c>
    </row>
    <row r="44" spans="1:6" ht="21" customHeight="1" x14ac:dyDescent="0.45">
      <c r="A44" s="167" t="s">
        <v>166</v>
      </c>
      <c r="B44" s="178">
        <v>40</v>
      </c>
      <c r="C44" s="202">
        <v>96</v>
      </c>
      <c r="D44" s="202">
        <v>30</v>
      </c>
      <c r="E44" s="203">
        <v>126</v>
      </c>
      <c r="F44" s="203">
        <v>43</v>
      </c>
    </row>
    <row r="45" spans="1:6" ht="21" customHeight="1" x14ac:dyDescent="0.45">
      <c r="A45" s="167" t="s">
        <v>60</v>
      </c>
      <c r="B45" s="178">
        <v>40</v>
      </c>
      <c r="C45" s="202">
        <v>138</v>
      </c>
      <c r="D45" s="202">
        <v>32</v>
      </c>
      <c r="E45" s="203">
        <v>170</v>
      </c>
      <c r="F45" s="203">
        <v>52</v>
      </c>
    </row>
    <row r="46" spans="1:6" ht="21" customHeight="1" x14ac:dyDescent="0.45">
      <c r="A46" s="167" t="s">
        <v>152</v>
      </c>
      <c r="B46" s="178">
        <v>40</v>
      </c>
      <c r="C46" s="202">
        <v>40</v>
      </c>
      <c r="D46" s="202">
        <v>21</v>
      </c>
      <c r="E46" s="203">
        <v>61</v>
      </c>
      <c r="F46" s="203">
        <v>27</v>
      </c>
    </row>
    <row r="47" spans="1:6" ht="21" customHeight="1" x14ac:dyDescent="0.45">
      <c r="A47" s="167" t="s">
        <v>221</v>
      </c>
      <c r="B47" s="178">
        <v>40</v>
      </c>
      <c r="C47" s="202">
        <v>37</v>
      </c>
      <c r="D47" s="202">
        <v>15</v>
      </c>
      <c r="E47" s="203">
        <v>52</v>
      </c>
      <c r="F47" s="203">
        <v>20</v>
      </c>
    </row>
    <row r="48" spans="1:6" ht="21" customHeight="1" x14ac:dyDescent="0.45">
      <c r="A48" s="167" t="s">
        <v>61</v>
      </c>
      <c r="B48" s="178">
        <v>40</v>
      </c>
      <c r="C48" s="202">
        <v>48</v>
      </c>
      <c r="D48" s="202">
        <v>65</v>
      </c>
      <c r="E48" s="203">
        <v>113</v>
      </c>
      <c r="F48" s="203">
        <v>60</v>
      </c>
    </row>
    <row r="49" spans="1:6" ht="21" customHeight="1" x14ac:dyDescent="0.45">
      <c r="A49" s="167" t="s">
        <v>112</v>
      </c>
      <c r="B49" s="178">
        <v>30</v>
      </c>
      <c r="C49" s="202">
        <v>10</v>
      </c>
      <c r="D49" s="202">
        <v>18</v>
      </c>
      <c r="E49" s="203">
        <v>28</v>
      </c>
      <c r="F49" s="203">
        <v>0</v>
      </c>
    </row>
    <row r="50" spans="1:6" ht="21" customHeight="1" x14ac:dyDescent="0.45">
      <c r="A50" s="214" t="s">
        <v>39</v>
      </c>
      <c r="B50" s="201">
        <f>SUM(B51:B64)</f>
        <v>780</v>
      </c>
      <c r="C50" s="201">
        <v>0</v>
      </c>
      <c r="D50" s="201">
        <f>SUM(D51:D64)</f>
        <v>1985</v>
      </c>
      <c r="E50" s="201">
        <f>SUM(E51:E64)</f>
        <v>1985</v>
      </c>
      <c r="F50" s="201">
        <f>SUM(F51:F64)</f>
        <v>1094</v>
      </c>
    </row>
    <row r="51" spans="1:6" ht="21" customHeight="1" x14ac:dyDescent="0.45">
      <c r="A51" s="167" t="s">
        <v>67</v>
      </c>
      <c r="B51" s="178">
        <v>120</v>
      </c>
      <c r="C51" s="202">
        <v>0</v>
      </c>
      <c r="D51" s="202">
        <v>244</v>
      </c>
      <c r="E51" s="202">
        <v>244</v>
      </c>
      <c r="F51" s="203">
        <v>178</v>
      </c>
    </row>
    <row r="52" spans="1:6" ht="21" customHeight="1" x14ac:dyDescent="0.45">
      <c r="A52" s="167" t="s">
        <v>68</v>
      </c>
      <c r="B52" s="178">
        <v>40</v>
      </c>
      <c r="C52" s="202">
        <v>0</v>
      </c>
      <c r="D52" s="202">
        <v>62</v>
      </c>
      <c r="E52" s="202">
        <v>62</v>
      </c>
      <c r="F52" s="203">
        <v>32</v>
      </c>
    </row>
    <row r="53" spans="1:6" ht="21" customHeight="1" x14ac:dyDescent="0.45">
      <c r="A53" s="167" t="s">
        <v>59</v>
      </c>
      <c r="B53" s="178">
        <v>120</v>
      </c>
      <c r="C53" s="202">
        <v>0</v>
      </c>
      <c r="D53" s="202">
        <v>224</v>
      </c>
      <c r="E53" s="202">
        <v>224</v>
      </c>
      <c r="F53" s="203">
        <v>177</v>
      </c>
    </row>
    <row r="54" spans="1:6" ht="21" customHeight="1" x14ac:dyDescent="0.45">
      <c r="A54" s="167" t="s">
        <v>64</v>
      </c>
      <c r="B54" s="178">
        <v>40</v>
      </c>
      <c r="C54" s="202">
        <v>0</v>
      </c>
      <c r="D54" s="202">
        <v>70</v>
      </c>
      <c r="E54" s="202">
        <v>70</v>
      </c>
      <c r="F54" s="203">
        <v>37</v>
      </c>
    </row>
    <row r="55" spans="1:6" ht="21" customHeight="1" x14ac:dyDescent="0.45">
      <c r="A55" s="167" t="s">
        <v>58</v>
      </c>
      <c r="B55" s="178">
        <v>120</v>
      </c>
      <c r="C55" s="202">
        <v>0</v>
      </c>
      <c r="D55" s="202">
        <v>455</v>
      </c>
      <c r="E55" s="202">
        <v>455</v>
      </c>
      <c r="F55" s="203">
        <v>153</v>
      </c>
    </row>
    <row r="56" spans="1:6" ht="21" customHeight="1" x14ac:dyDescent="0.45">
      <c r="A56" s="167" t="s">
        <v>63</v>
      </c>
      <c r="B56" s="178">
        <v>60</v>
      </c>
      <c r="C56" s="202">
        <v>0</v>
      </c>
      <c r="D56" s="202">
        <v>90</v>
      </c>
      <c r="E56" s="202">
        <v>90</v>
      </c>
      <c r="F56" s="203">
        <v>58</v>
      </c>
    </row>
    <row r="57" spans="1:6" ht="21" customHeight="1" x14ac:dyDescent="0.45">
      <c r="A57" s="167" t="s">
        <v>65</v>
      </c>
      <c r="B57" s="178">
        <v>40</v>
      </c>
      <c r="C57" s="202">
        <v>0</v>
      </c>
      <c r="D57" s="202">
        <v>262</v>
      </c>
      <c r="E57" s="202">
        <v>262</v>
      </c>
      <c r="F57" s="203">
        <v>128</v>
      </c>
    </row>
    <row r="58" spans="1:6" ht="21" customHeight="1" x14ac:dyDescent="0.45">
      <c r="A58" s="167" t="s">
        <v>66</v>
      </c>
      <c r="B58" s="178">
        <v>30</v>
      </c>
      <c r="C58" s="202">
        <v>0</v>
      </c>
      <c r="D58" s="202">
        <v>106</v>
      </c>
      <c r="E58" s="202">
        <v>106</v>
      </c>
      <c r="F58" s="203">
        <v>43</v>
      </c>
    </row>
    <row r="59" spans="1:6" ht="21" customHeight="1" x14ac:dyDescent="0.45">
      <c r="A59" s="167" t="s">
        <v>222</v>
      </c>
      <c r="B59" s="178">
        <v>40</v>
      </c>
      <c r="C59" s="202">
        <v>0</v>
      </c>
      <c r="D59" s="202">
        <v>98</v>
      </c>
      <c r="E59" s="202">
        <v>98</v>
      </c>
      <c r="F59" s="203">
        <v>65</v>
      </c>
    </row>
    <row r="60" spans="1:6" ht="21" customHeight="1" x14ac:dyDescent="0.45">
      <c r="A60" s="167" t="s">
        <v>223</v>
      </c>
      <c r="B60" s="178">
        <v>30</v>
      </c>
      <c r="C60" s="202">
        <v>0</v>
      </c>
      <c r="D60" s="202">
        <v>24</v>
      </c>
      <c r="E60" s="202">
        <v>24</v>
      </c>
      <c r="F60" s="203">
        <v>15</v>
      </c>
    </row>
    <row r="61" spans="1:6" ht="21" customHeight="1" x14ac:dyDescent="0.45">
      <c r="A61" s="167" t="s">
        <v>150</v>
      </c>
      <c r="B61" s="178">
        <v>40</v>
      </c>
      <c r="C61" s="202">
        <v>0</v>
      </c>
      <c r="D61" s="202">
        <v>131</v>
      </c>
      <c r="E61" s="202">
        <v>131</v>
      </c>
      <c r="F61" s="203">
        <v>70</v>
      </c>
    </row>
    <row r="62" spans="1:6" ht="21" customHeight="1" x14ac:dyDescent="0.45">
      <c r="A62" s="167" t="s">
        <v>151</v>
      </c>
      <c r="B62" s="178">
        <v>30</v>
      </c>
      <c r="C62" s="202">
        <v>0</v>
      </c>
      <c r="D62" s="202">
        <v>46</v>
      </c>
      <c r="E62" s="202">
        <v>46</v>
      </c>
      <c r="F62" s="203">
        <v>24</v>
      </c>
    </row>
    <row r="63" spans="1:6" ht="21" customHeight="1" x14ac:dyDescent="0.45">
      <c r="A63" s="167" t="s">
        <v>138</v>
      </c>
      <c r="B63" s="178">
        <v>40</v>
      </c>
      <c r="C63" s="202">
        <v>0</v>
      </c>
      <c r="D63" s="202">
        <v>134</v>
      </c>
      <c r="E63" s="202">
        <v>134</v>
      </c>
      <c r="F63" s="203">
        <v>93</v>
      </c>
    </row>
    <row r="64" spans="1:6" ht="21" customHeight="1" x14ac:dyDescent="0.45">
      <c r="A64" s="167" t="s">
        <v>149</v>
      </c>
      <c r="B64" s="178">
        <v>30</v>
      </c>
      <c r="C64" s="202">
        <v>0</v>
      </c>
      <c r="D64" s="202">
        <v>39</v>
      </c>
      <c r="E64" s="202">
        <v>39</v>
      </c>
      <c r="F64" s="203">
        <v>21</v>
      </c>
    </row>
    <row r="65" spans="1:6" ht="21" customHeight="1" x14ac:dyDescent="0.45">
      <c r="A65" s="213" t="s">
        <v>10</v>
      </c>
      <c r="B65" s="200">
        <v>10</v>
      </c>
      <c r="C65" s="200">
        <f t="shared" ref="C65:F65" si="6">C66</f>
        <v>0</v>
      </c>
      <c r="D65" s="200">
        <f t="shared" si="6"/>
        <v>5</v>
      </c>
      <c r="E65" s="200">
        <f t="shared" si="6"/>
        <v>4</v>
      </c>
      <c r="F65" s="200">
        <f t="shared" si="6"/>
        <v>4</v>
      </c>
    </row>
    <row r="66" spans="1:6" ht="21" customHeight="1" x14ac:dyDescent="0.45">
      <c r="A66" s="167" t="s">
        <v>69</v>
      </c>
      <c r="B66" s="178">
        <v>10</v>
      </c>
      <c r="C66" s="202">
        <v>0</v>
      </c>
      <c r="D66" s="202">
        <v>5</v>
      </c>
      <c r="E66" s="203">
        <v>4</v>
      </c>
      <c r="F66" s="203">
        <v>4</v>
      </c>
    </row>
    <row r="67" spans="1:6" ht="21" customHeight="1" x14ac:dyDescent="0.45">
      <c r="A67" s="212" t="s">
        <v>13</v>
      </c>
      <c r="B67" s="198">
        <f>SUM(B68,B75)</f>
        <v>465</v>
      </c>
      <c r="C67" s="198">
        <f>SUM(C68,C75)</f>
        <v>290</v>
      </c>
      <c r="D67" s="198">
        <f>SUM(D68,D75)</f>
        <v>667</v>
      </c>
      <c r="E67" s="198">
        <f>SUM(E68,E75)</f>
        <v>957</v>
      </c>
      <c r="F67" s="198">
        <f>SUM(F68,F75)</f>
        <v>443</v>
      </c>
    </row>
    <row r="68" spans="1:6" ht="21" customHeight="1" x14ac:dyDescent="0.45">
      <c r="A68" s="214" t="s">
        <v>38</v>
      </c>
      <c r="B68" s="201">
        <f t="shared" ref="B68:F68" si="7">SUM(B69:B74)</f>
        <v>315</v>
      </c>
      <c r="C68" s="201">
        <f t="shared" si="7"/>
        <v>290</v>
      </c>
      <c r="D68" s="201">
        <f t="shared" si="7"/>
        <v>239</v>
      </c>
      <c r="E68" s="201">
        <f t="shared" si="7"/>
        <v>529</v>
      </c>
      <c r="F68" s="201">
        <f t="shared" si="7"/>
        <v>238</v>
      </c>
    </row>
    <row r="69" spans="1:6" ht="21" customHeight="1" x14ac:dyDescent="0.45">
      <c r="A69" s="167" t="s">
        <v>70</v>
      </c>
      <c r="B69" s="178">
        <v>60</v>
      </c>
      <c r="C69" s="202">
        <v>19</v>
      </c>
      <c r="D69" s="202">
        <v>28</v>
      </c>
      <c r="E69" s="203">
        <v>47</v>
      </c>
      <c r="F69" s="203">
        <v>23</v>
      </c>
    </row>
    <row r="70" spans="1:6" ht="21" customHeight="1" x14ac:dyDescent="0.45">
      <c r="A70" s="167" t="s">
        <v>196</v>
      </c>
      <c r="B70" s="178">
        <v>30</v>
      </c>
      <c r="C70" s="202">
        <v>143</v>
      </c>
      <c r="D70" s="202">
        <v>78</v>
      </c>
      <c r="E70" s="203">
        <v>221</v>
      </c>
      <c r="F70" s="203">
        <v>95</v>
      </c>
    </row>
    <row r="71" spans="1:6" ht="21" customHeight="1" x14ac:dyDescent="0.45">
      <c r="A71" s="167" t="s">
        <v>197</v>
      </c>
      <c r="B71" s="205">
        <v>60</v>
      </c>
      <c r="C71" s="173">
        <v>52</v>
      </c>
      <c r="D71" s="173">
        <v>12</v>
      </c>
      <c r="E71" s="203">
        <v>64</v>
      </c>
      <c r="F71" s="174">
        <v>31</v>
      </c>
    </row>
    <row r="72" spans="1:6" ht="21" customHeight="1" x14ac:dyDescent="0.45">
      <c r="A72" s="167" t="s">
        <v>73</v>
      </c>
      <c r="B72" s="178">
        <v>60</v>
      </c>
      <c r="C72" s="202">
        <v>44</v>
      </c>
      <c r="D72" s="202">
        <v>84</v>
      </c>
      <c r="E72" s="203">
        <v>128</v>
      </c>
      <c r="F72" s="203">
        <v>65</v>
      </c>
    </row>
    <row r="73" spans="1:6" ht="21" customHeight="1" x14ac:dyDescent="0.45">
      <c r="A73" s="167" t="s">
        <v>71</v>
      </c>
      <c r="B73" s="178">
        <v>70</v>
      </c>
      <c r="C73" s="202">
        <v>16</v>
      </c>
      <c r="D73" s="202">
        <v>33</v>
      </c>
      <c r="E73" s="203">
        <v>49</v>
      </c>
      <c r="F73" s="203">
        <v>18</v>
      </c>
    </row>
    <row r="74" spans="1:6" ht="21" customHeight="1" x14ac:dyDescent="0.45">
      <c r="A74" s="167" t="s">
        <v>224</v>
      </c>
      <c r="B74" s="178">
        <v>35</v>
      </c>
      <c r="C74" s="202">
        <v>16</v>
      </c>
      <c r="D74" s="202">
        <v>4</v>
      </c>
      <c r="E74" s="203">
        <v>20</v>
      </c>
      <c r="F74" s="203">
        <v>6</v>
      </c>
    </row>
    <row r="75" spans="1:6" ht="21" customHeight="1" x14ac:dyDescent="0.45">
      <c r="A75" s="214" t="s">
        <v>39</v>
      </c>
      <c r="B75" s="201">
        <f t="shared" ref="B75:E75" si="8">SUM(B76:B80)</f>
        <v>150</v>
      </c>
      <c r="C75" s="201">
        <f t="shared" si="8"/>
        <v>0</v>
      </c>
      <c r="D75" s="201">
        <f t="shared" si="8"/>
        <v>428</v>
      </c>
      <c r="E75" s="201">
        <f t="shared" si="8"/>
        <v>428</v>
      </c>
      <c r="F75" s="201">
        <f>SUM(F76:F80)</f>
        <v>205</v>
      </c>
    </row>
    <row r="76" spans="1:6" ht="21" customHeight="1" x14ac:dyDescent="0.45">
      <c r="A76" s="167" t="s">
        <v>199</v>
      </c>
      <c r="B76" s="178">
        <v>30</v>
      </c>
      <c r="C76" s="202">
        <v>0</v>
      </c>
      <c r="D76" s="202">
        <v>55</v>
      </c>
      <c r="E76" s="203">
        <v>55</v>
      </c>
      <c r="F76" s="203">
        <v>33</v>
      </c>
    </row>
    <row r="77" spans="1:6" ht="21" customHeight="1" x14ac:dyDescent="0.45">
      <c r="A77" s="167" t="s">
        <v>70</v>
      </c>
      <c r="B77" s="178">
        <v>30</v>
      </c>
      <c r="C77" s="202">
        <v>0</v>
      </c>
      <c r="D77" s="202">
        <v>118</v>
      </c>
      <c r="E77" s="203">
        <v>118</v>
      </c>
      <c r="F77" s="203">
        <v>68</v>
      </c>
    </row>
    <row r="78" spans="1:6" ht="21" customHeight="1" x14ac:dyDescent="0.45">
      <c r="A78" s="167" t="s">
        <v>225</v>
      </c>
      <c r="B78" s="178">
        <v>30</v>
      </c>
      <c r="C78" s="202">
        <v>0</v>
      </c>
      <c r="D78" s="202">
        <v>34</v>
      </c>
      <c r="E78" s="203">
        <v>34</v>
      </c>
      <c r="F78" s="203">
        <v>25</v>
      </c>
    </row>
    <row r="79" spans="1:6" ht="21" customHeight="1" x14ac:dyDescent="0.45">
      <c r="A79" s="167" t="s">
        <v>71</v>
      </c>
      <c r="B79" s="178">
        <v>30</v>
      </c>
      <c r="C79" s="202">
        <v>0</v>
      </c>
      <c r="D79" s="202">
        <v>57</v>
      </c>
      <c r="E79" s="203">
        <v>57</v>
      </c>
      <c r="F79" s="203">
        <v>38</v>
      </c>
    </row>
    <row r="80" spans="1:6" ht="21" customHeight="1" x14ac:dyDescent="0.45">
      <c r="A80" s="167" t="s">
        <v>73</v>
      </c>
      <c r="B80" s="178">
        <v>30</v>
      </c>
      <c r="C80" s="202">
        <v>0</v>
      </c>
      <c r="D80" s="202">
        <v>164</v>
      </c>
      <c r="E80" s="203">
        <v>164</v>
      </c>
      <c r="F80" s="203">
        <v>41</v>
      </c>
    </row>
    <row r="81" spans="1:6" ht="21" customHeight="1" x14ac:dyDescent="0.45">
      <c r="A81" s="212" t="s">
        <v>14</v>
      </c>
      <c r="B81" s="198">
        <f t="shared" ref="B81:E81" si="9">SUM(B82,B86)</f>
        <v>145</v>
      </c>
      <c r="C81" s="198">
        <f t="shared" si="9"/>
        <v>126</v>
      </c>
      <c r="D81" s="198">
        <f t="shared" si="9"/>
        <v>116</v>
      </c>
      <c r="E81" s="198">
        <f t="shared" si="9"/>
        <v>242</v>
      </c>
      <c r="F81" s="198">
        <f>SUM(F82,F86)</f>
        <v>130</v>
      </c>
    </row>
    <row r="82" spans="1:6" ht="21" customHeight="1" x14ac:dyDescent="0.45">
      <c r="A82" s="214" t="s">
        <v>38</v>
      </c>
      <c r="B82" s="201">
        <f t="shared" ref="B82:E82" si="10">SUM(B83:B85)</f>
        <v>85</v>
      </c>
      <c r="C82" s="201">
        <f t="shared" si="10"/>
        <v>50</v>
      </c>
      <c r="D82" s="201">
        <f t="shared" si="10"/>
        <v>50</v>
      </c>
      <c r="E82" s="201">
        <f t="shared" si="10"/>
        <v>100</v>
      </c>
      <c r="F82" s="201">
        <f>SUM(F83:F85)</f>
        <v>62</v>
      </c>
    </row>
    <row r="83" spans="1:6" ht="21" customHeight="1" x14ac:dyDescent="0.45">
      <c r="A83" s="167" t="s">
        <v>76</v>
      </c>
      <c r="B83" s="215">
        <v>30</v>
      </c>
      <c r="C83" s="166">
        <v>15</v>
      </c>
      <c r="D83" s="181">
        <v>26</v>
      </c>
      <c r="E83" s="181">
        <v>41</v>
      </c>
      <c r="F83" s="181">
        <v>21</v>
      </c>
    </row>
    <row r="84" spans="1:6" ht="21" customHeight="1" x14ac:dyDescent="0.45">
      <c r="A84" s="167" t="s">
        <v>77</v>
      </c>
      <c r="B84" s="178">
        <v>25</v>
      </c>
      <c r="C84" s="202">
        <v>14</v>
      </c>
      <c r="D84" s="202">
        <v>10</v>
      </c>
      <c r="E84" s="203">
        <v>24</v>
      </c>
      <c r="F84" s="203">
        <v>14</v>
      </c>
    </row>
    <row r="85" spans="1:6" ht="21" customHeight="1" x14ac:dyDescent="0.45">
      <c r="A85" s="167" t="s">
        <v>167</v>
      </c>
      <c r="B85" s="178">
        <v>30</v>
      </c>
      <c r="C85" s="202">
        <v>21</v>
      </c>
      <c r="D85" s="202">
        <v>14</v>
      </c>
      <c r="E85" s="203">
        <v>35</v>
      </c>
      <c r="F85" s="203">
        <v>27</v>
      </c>
    </row>
    <row r="86" spans="1:6" ht="21" customHeight="1" x14ac:dyDescent="0.45">
      <c r="A86" s="214" t="s">
        <v>41</v>
      </c>
      <c r="B86" s="201">
        <f t="shared" ref="B86:E86" si="11">SUM(B87)</f>
        <v>60</v>
      </c>
      <c r="C86" s="201">
        <f t="shared" si="11"/>
        <v>76</v>
      </c>
      <c r="D86" s="201">
        <f t="shared" si="11"/>
        <v>66</v>
      </c>
      <c r="E86" s="201">
        <f t="shared" si="11"/>
        <v>142</v>
      </c>
      <c r="F86" s="201">
        <f>SUM(F87)</f>
        <v>68</v>
      </c>
    </row>
    <row r="87" spans="1:6" ht="21" customHeight="1" x14ac:dyDescent="0.45">
      <c r="A87" s="167" t="s">
        <v>79</v>
      </c>
      <c r="B87" s="178">
        <v>60</v>
      </c>
      <c r="C87" s="166">
        <v>76</v>
      </c>
      <c r="D87" s="166">
        <v>66</v>
      </c>
      <c r="E87" s="166">
        <v>142</v>
      </c>
      <c r="F87" s="166">
        <v>68</v>
      </c>
    </row>
    <row r="88" spans="1:6" ht="21" customHeight="1" x14ac:dyDescent="0.45">
      <c r="A88" s="212" t="s">
        <v>15</v>
      </c>
      <c r="B88" s="198">
        <f>SUM(B89,B96)</f>
        <v>280</v>
      </c>
      <c r="C88" s="198">
        <f>SUM(C89,C96)</f>
        <v>185</v>
      </c>
      <c r="D88" s="198">
        <f>SUM(D89,D96)</f>
        <v>277</v>
      </c>
      <c r="E88" s="198">
        <f>SUM(E89,E96)</f>
        <v>462</v>
      </c>
      <c r="F88" s="198">
        <f>SUM(F89,F96)</f>
        <v>248</v>
      </c>
    </row>
    <row r="89" spans="1:6" ht="21" customHeight="1" x14ac:dyDescent="0.45">
      <c r="A89" s="214" t="s">
        <v>38</v>
      </c>
      <c r="B89" s="201">
        <f t="shared" ref="B89:F89" si="12">SUM(B90:B95)</f>
        <v>220</v>
      </c>
      <c r="C89" s="201">
        <f t="shared" si="12"/>
        <v>185</v>
      </c>
      <c r="D89" s="201">
        <f t="shared" si="12"/>
        <v>176</v>
      </c>
      <c r="E89" s="201">
        <f t="shared" si="12"/>
        <v>361</v>
      </c>
      <c r="F89" s="201">
        <f t="shared" si="12"/>
        <v>195</v>
      </c>
    </row>
    <row r="90" spans="1:6" ht="21" customHeight="1" x14ac:dyDescent="0.45">
      <c r="A90" s="167" t="s">
        <v>82</v>
      </c>
      <c r="B90" s="178">
        <v>70</v>
      </c>
      <c r="C90" s="202">
        <v>57</v>
      </c>
      <c r="D90" s="202">
        <v>66</v>
      </c>
      <c r="E90" s="203">
        <v>123</v>
      </c>
      <c r="F90" s="203">
        <v>62</v>
      </c>
    </row>
    <row r="91" spans="1:6" ht="21" customHeight="1" x14ac:dyDescent="0.45">
      <c r="A91" s="167" t="s">
        <v>182</v>
      </c>
      <c r="B91" s="178">
        <v>30</v>
      </c>
      <c r="C91" s="202">
        <v>36</v>
      </c>
      <c r="D91" s="202">
        <v>18</v>
      </c>
      <c r="E91" s="203">
        <v>54</v>
      </c>
      <c r="F91" s="203">
        <v>30</v>
      </c>
    </row>
    <row r="92" spans="1:6" ht="21" customHeight="1" x14ac:dyDescent="0.45">
      <c r="A92" s="167" t="s">
        <v>200</v>
      </c>
      <c r="B92" s="178">
        <v>30</v>
      </c>
      <c r="C92" s="202">
        <v>32</v>
      </c>
      <c r="D92" s="202">
        <v>28</v>
      </c>
      <c r="E92" s="203">
        <v>60</v>
      </c>
      <c r="F92" s="203">
        <v>30</v>
      </c>
    </row>
    <row r="93" spans="1:6" ht="21" customHeight="1" x14ac:dyDescent="0.45">
      <c r="A93" s="167" t="s">
        <v>201</v>
      </c>
      <c r="B93" s="178">
        <v>30</v>
      </c>
      <c r="C93" s="202">
        <v>23</v>
      </c>
      <c r="D93" s="202">
        <v>20</v>
      </c>
      <c r="E93" s="203">
        <v>43</v>
      </c>
      <c r="F93" s="203">
        <v>24</v>
      </c>
    </row>
    <row r="94" spans="1:6" ht="21" customHeight="1" x14ac:dyDescent="0.45">
      <c r="A94" s="167" t="s">
        <v>202</v>
      </c>
      <c r="B94" s="178">
        <v>30</v>
      </c>
      <c r="C94" s="202">
        <v>21</v>
      </c>
      <c r="D94" s="202">
        <v>35</v>
      </c>
      <c r="E94" s="203">
        <v>56</v>
      </c>
      <c r="F94" s="203">
        <v>32</v>
      </c>
    </row>
    <row r="95" spans="1:6" ht="21" customHeight="1" x14ac:dyDescent="0.45">
      <c r="A95" s="167" t="s">
        <v>203</v>
      </c>
      <c r="B95" s="178">
        <v>30</v>
      </c>
      <c r="C95" s="202">
        <v>16</v>
      </c>
      <c r="D95" s="202">
        <v>9</v>
      </c>
      <c r="E95" s="203">
        <v>25</v>
      </c>
      <c r="F95" s="203">
        <v>17</v>
      </c>
    </row>
    <row r="96" spans="1:6" ht="21" customHeight="1" x14ac:dyDescent="0.45">
      <c r="A96" s="214" t="s">
        <v>40</v>
      </c>
      <c r="B96" s="208">
        <f t="shared" ref="B96:E96" si="13">SUM(B97:B98)</f>
        <v>60</v>
      </c>
      <c r="C96" s="208">
        <f t="shared" si="13"/>
        <v>0</v>
      </c>
      <c r="D96" s="208">
        <f t="shared" si="13"/>
        <v>101</v>
      </c>
      <c r="E96" s="208">
        <f t="shared" si="13"/>
        <v>101</v>
      </c>
      <c r="F96" s="208">
        <f>SUM(F97:F98)</f>
        <v>53</v>
      </c>
    </row>
    <row r="97" spans="1:6" ht="21" customHeight="1" x14ac:dyDescent="0.45">
      <c r="A97" s="167" t="s">
        <v>215</v>
      </c>
      <c r="B97" s="178">
        <v>30</v>
      </c>
      <c r="C97" s="178">
        <v>0</v>
      </c>
      <c r="D97" s="178">
        <v>93</v>
      </c>
      <c r="E97" s="203">
        <v>93</v>
      </c>
      <c r="F97" s="179">
        <v>53</v>
      </c>
    </row>
    <row r="98" spans="1:6" ht="21" customHeight="1" x14ac:dyDescent="0.45">
      <c r="A98" s="167" t="s">
        <v>226</v>
      </c>
      <c r="B98" s="178">
        <v>30</v>
      </c>
      <c r="C98" s="178">
        <v>0</v>
      </c>
      <c r="D98" s="178">
        <v>8</v>
      </c>
      <c r="E98" s="203">
        <v>8</v>
      </c>
      <c r="F98" s="179">
        <v>0</v>
      </c>
    </row>
    <row r="99" spans="1:6" ht="21" customHeight="1" x14ac:dyDescent="0.45">
      <c r="A99" s="212" t="s">
        <v>2</v>
      </c>
      <c r="B99" s="198">
        <f>B100+B106</f>
        <v>420</v>
      </c>
      <c r="C99" s="198">
        <f>C100+C106</f>
        <v>0</v>
      </c>
      <c r="D99" s="198">
        <f>D100+D106</f>
        <v>267</v>
      </c>
      <c r="E99" s="198">
        <f>E100+E106</f>
        <v>267</v>
      </c>
      <c r="F99" s="198">
        <f>F100+F106</f>
        <v>176</v>
      </c>
    </row>
    <row r="100" spans="1:6" ht="21" customHeight="1" x14ac:dyDescent="0.45">
      <c r="A100" s="213" t="s">
        <v>9</v>
      </c>
      <c r="B100" s="209">
        <v>120</v>
      </c>
      <c r="C100" s="209">
        <v>0</v>
      </c>
      <c r="D100" s="209">
        <v>84</v>
      </c>
      <c r="E100" s="209">
        <v>84</v>
      </c>
      <c r="F100" s="209">
        <v>66</v>
      </c>
    </row>
    <row r="101" spans="1:6" ht="21" customHeight="1" x14ac:dyDescent="0.45">
      <c r="A101" s="214" t="s">
        <v>40</v>
      </c>
      <c r="B101" s="207">
        <f t="shared" ref="B101:E101" si="14">SUM(B102:B105)</f>
        <v>120</v>
      </c>
      <c r="C101" s="207">
        <f t="shared" si="14"/>
        <v>0</v>
      </c>
      <c r="D101" s="207">
        <f t="shared" si="14"/>
        <v>84</v>
      </c>
      <c r="E101" s="207">
        <f t="shared" si="14"/>
        <v>84</v>
      </c>
      <c r="F101" s="207">
        <f>SUM(F102:F105)</f>
        <v>66</v>
      </c>
    </row>
    <row r="102" spans="1:6" ht="21" customHeight="1" x14ac:dyDescent="0.45">
      <c r="A102" s="167" t="s">
        <v>204</v>
      </c>
      <c r="B102" s="178">
        <v>30</v>
      </c>
      <c r="C102" s="202">
        <v>0</v>
      </c>
      <c r="D102" s="202">
        <v>43</v>
      </c>
      <c r="E102" s="203">
        <v>43</v>
      </c>
      <c r="F102" s="203">
        <v>33</v>
      </c>
    </row>
    <row r="103" spans="1:6" ht="21" customHeight="1" x14ac:dyDescent="0.45">
      <c r="A103" s="167" t="s">
        <v>227</v>
      </c>
      <c r="B103" s="178">
        <v>30</v>
      </c>
      <c r="C103" s="202">
        <v>0</v>
      </c>
      <c r="D103" s="202">
        <v>20</v>
      </c>
      <c r="E103" s="203">
        <v>20</v>
      </c>
      <c r="F103" s="203">
        <v>16</v>
      </c>
    </row>
    <row r="104" spans="1:6" ht="21" customHeight="1" x14ac:dyDescent="0.45">
      <c r="A104" s="167" t="s">
        <v>168</v>
      </c>
      <c r="B104" s="178">
        <v>30</v>
      </c>
      <c r="C104" s="202">
        <v>0</v>
      </c>
      <c r="D104" s="202">
        <v>18</v>
      </c>
      <c r="E104" s="203">
        <v>18</v>
      </c>
      <c r="F104" s="203">
        <v>16</v>
      </c>
    </row>
    <row r="105" spans="1:6" ht="21" customHeight="1" x14ac:dyDescent="0.45">
      <c r="A105" s="167" t="s">
        <v>228</v>
      </c>
      <c r="B105" s="178">
        <v>30</v>
      </c>
      <c r="C105" s="202">
        <v>0</v>
      </c>
      <c r="D105" s="202">
        <v>3</v>
      </c>
      <c r="E105" s="203">
        <v>3</v>
      </c>
      <c r="F105" s="203">
        <v>1</v>
      </c>
    </row>
    <row r="106" spans="1:6" ht="21" customHeight="1" x14ac:dyDescent="0.45">
      <c r="A106" s="213" t="s">
        <v>8</v>
      </c>
      <c r="B106" s="209">
        <f t="shared" ref="B106:E106" si="15">SUM(B107:B111)</f>
        <v>300</v>
      </c>
      <c r="C106" s="209">
        <f t="shared" si="15"/>
        <v>0</v>
      </c>
      <c r="D106" s="209">
        <f t="shared" si="15"/>
        <v>183</v>
      </c>
      <c r="E106" s="209">
        <f t="shared" si="15"/>
        <v>183</v>
      </c>
      <c r="F106" s="209">
        <f>SUM(F107:F111)</f>
        <v>110</v>
      </c>
    </row>
    <row r="107" spans="1:6" ht="21" customHeight="1" x14ac:dyDescent="0.45">
      <c r="A107" s="167" t="s">
        <v>16</v>
      </c>
      <c r="B107" s="178">
        <v>60</v>
      </c>
      <c r="C107" s="202">
        <v>0</v>
      </c>
      <c r="D107" s="202">
        <v>38</v>
      </c>
      <c r="E107" s="203">
        <v>38</v>
      </c>
      <c r="F107" s="203">
        <v>21</v>
      </c>
    </row>
    <row r="108" spans="1:6" ht="21" customHeight="1" x14ac:dyDescent="0.45">
      <c r="A108" s="167" t="s">
        <v>160</v>
      </c>
      <c r="B108" s="178">
        <v>60</v>
      </c>
      <c r="C108" s="202">
        <v>0</v>
      </c>
      <c r="D108" s="202">
        <v>21</v>
      </c>
      <c r="E108" s="203">
        <v>21</v>
      </c>
      <c r="F108" s="203">
        <v>14</v>
      </c>
    </row>
    <row r="109" spans="1:6" ht="21" customHeight="1" x14ac:dyDescent="0.45">
      <c r="A109" s="167" t="s">
        <v>21</v>
      </c>
      <c r="B109" s="178">
        <v>60</v>
      </c>
      <c r="C109" s="202">
        <v>0</v>
      </c>
      <c r="D109" s="202">
        <v>48</v>
      </c>
      <c r="E109" s="202">
        <v>48</v>
      </c>
      <c r="F109" s="203">
        <v>35</v>
      </c>
    </row>
    <row r="110" spans="1:6" ht="21" customHeight="1" x14ac:dyDescent="0.45">
      <c r="A110" s="167" t="s">
        <v>18</v>
      </c>
      <c r="B110" s="178">
        <v>60</v>
      </c>
      <c r="C110" s="202">
        <v>0</v>
      </c>
      <c r="D110" s="202">
        <v>54</v>
      </c>
      <c r="E110" s="202">
        <v>54</v>
      </c>
      <c r="F110" s="203">
        <v>32</v>
      </c>
    </row>
    <row r="111" spans="1:6" ht="21" customHeight="1" x14ac:dyDescent="0.45">
      <c r="A111" s="167" t="s">
        <v>17</v>
      </c>
      <c r="B111" s="178">
        <v>60</v>
      </c>
      <c r="C111" s="202">
        <v>0</v>
      </c>
      <c r="D111" s="202">
        <v>22</v>
      </c>
      <c r="E111" s="202">
        <v>22</v>
      </c>
      <c r="F111" s="203">
        <v>8</v>
      </c>
    </row>
    <row r="112" spans="1:6" ht="21" customHeight="1" x14ac:dyDescent="0.45">
      <c r="A112" s="212" t="s">
        <v>22</v>
      </c>
      <c r="B112" s="198">
        <v>390</v>
      </c>
      <c r="C112" s="198">
        <v>159</v>
      </c>
      <c r="D112" s="198">
        <v>114</v>
      </c>
      <c r="E112" s="198">
        <v>273</v>
      </c>
      <c r="F112" s="198">
        <f>SUM(F114,F123)</f>
        <v>174</v>
      </c>
    </row>
    <row r="113" spans="1:6" ht="21" customHeight="1" x14ac:dyDescent="0.45">
      <c r="A113" s="213" t="s">
        <v>9</v>
      </c>
      <c r="B113" s="200">
        <f>SUM(B114,B123)</f>
        <v>390</v>
      </c>
      <c r="C113" s="200">
        <f>SUM(C114,C123)</f>
        <v>159</v>
      </c>
      <c r="D113" s="200">
        <f>SUM(D114,D123)</f>
        <v>114</v>
      </c>
      <c r="E113" s="200">
        <f>SUM(E114,E123)</f>
        <v>273</v>
      </c>
      <c r="F113" s="200">
        <f>SUM(F114,F123)</f>
        <v>174</v>
      </c>
    </row>
    <row r="114" spans="1:6" ht="21" customHeight="1" x14ac:dyDescent="0.45">
      <c r="A114" s="214" t="s">
        <v>38</v>
      </c>
      <c r="B114" s="201">
        <f>SUM(B115:B122)</f>
        <v>240</v>
      </c>
      <c r="C114" s="201">
        <f>SUM(C115:C122)</f>
        <v>159</v>
      </c>
      <c r="D114" s="201">
        <f>SUM(D115:D122)</f>
        <v>23</v>
      </c>
      <c r="E114" s="201">
        <f>SUM(E115:E122)</f>
        <v>182</v>
      </c>
      <c r="F114" s="201">
        <f>SUM(F115:F122)</f>
        <v>97</v>
      </c>
    </row>
    <row r="115" spans="1:6" ht="21" customHeight="1" x14ac:dyDescent="0.45">
      <c r="A115" s="167" t="s">
        <v>88</v>
      </c>
      <c r="B115" s="210">
        <v>30</v>
      </c>
      <c r="C115" s="184">
        <v>31</v>
      </c>
      <c r="D115" s="184">
        <v>5</v>
      </c>
      <c r="E115" s="203">
        <v>36</v>
      </c>
      <c r="F115" s="203">
        <v>15</v>
      </c>
    </row>
    <row r="116" spans="1:6" ht="21" customHeight="1" x14ac:dyDescent="0.45">
      <c r="A116" s="167" t="s">
        <v>90</v>
      </c>
      <c r="B116" s="210">
        <v>30</v>
      </c>
      <c r="C116" s="184">
        <v>10</v>
      </c>
      <c r="D116" s="184">
        <v>1</v>
      </c>
      <c r="E116" s="203">
        <v>11</v>
      </c>
      <c r="F116" s="203">
        <v>6</v>
      </c>
    </row>
    <row r="117" spans="1:6" ht="21" customHeight="1" x14ac:dyDescent="0.45">
      <c r="A117" s="167" t="s">
        <v>89</v>
      </c>
      <c r="B117" s="210">
        <v>30</v>
      </c>
      <c r="C117" s="184">
        <v>54</v>
      </c>
      <c r="D117" s="184">
        <v>2</v>
      </c>
      <c r="E117" s="203">
        <v>56</v>
      </c>
      <c r="F117" s="203">
        <v>31</v>
      </c>
    </row>
    <row r="118" spans="1:6" ht="21" customHeight="1" x14ac:dyDescent="0.45">
      <c r="A118" s="167" t="s">
        <v>91</v>
      </c>
      <c r="B118" s="210">
        <v>30</v>
      </c>
      <c r="C118" s="184">
        <v>38</v>
      </c>
      <c r="D118" s="184">
        <v>2</v>
      </c>
      <c r="E118" s="203">
        <v>40</v>
      </c>
      <c r="F118" s="203">
        <v>24</v>
      </c>
    </row>
    <row r="119" spans="1:6" ht="21" customHeight="1" x14ac:dyDescent="0.45">
      <c r="A119" s="167" t="s">
        <v>147</v>
      </c>
      <c r="B119" s="178">
        <v>30</v>
      </c>
      <c r="C119" s="202">
        <v>8</v>
      </c>
      <c r="D119" s="202">
        <v>3</v>
      </c>
      <c r="E119" s="203">
        <v>11</v>
      </c>
      <c r="F119" s="203">
        <v>6</v>
      </c>
    </row>
    <row r="120" spans="1:6" ht="21" customHeight="1" x14ac:dyDescent="0.45">
      <c r="A120" s="167" t="s">
        <v>93</v>
      </c>
      <c r="B120" s="178">
        <v>30</v>
      </c>
      <c r="C120" s="202">
        <v>6</v>
      </c>
      <c r="D120" s="202">
        <v>0</v>
      </c>
      <c r="E120" s="203">
        <v>6</v>
      </c>
      <c r="F120" s="203">
        <v>2</v>
      </c>
    </row>
    <row r="121" spans="1:6" ht="21" customHeight="1" x14ac:dyDescent="0.45">
      <c r="A121" s="167" t="s">
        <v>229</v>
      </c>
      <c r="B121" s="178">
        <v>30</v>
      </c>
      <c r="C121" s="202">
        <v>8</v>
      </c>
      <c r="D121" s="202">
        <v>6</v>
      </c>
      <c r="E121" s="203">
        <v>14</v>
      </c>
      <c r="F121" s="203">
        <v>9</v>
      </c>
    </row>
    <row r="122" spans="1:6" ht="21" customHeight="1" x14ac:dyDescent="0.45">
      <c r="A122" s="167" t="s">
        <v>230</v>
      </c>
      <c r="B122" s="178">
        <v>30</v>
      </c>
      <c r="C122" s="202">
        <v>4</v>
      </c>
      <c r="D122" s="202">
        <v>4</v>
      </c>
      <c r="E122" s="203">
        <v>8</v>
      </c>
      <c r="F122" s="203">
        <v>4</v>
      </c>
    </row>
    <row r="123" spans="1:6" ht="21" customHeight="1" x14ac:dyDescent="0.45">
      <c r="A123" s="214" t="s">
        <v>39</v>
      </c>
      <c r="B123" s="201">
        <f>SUM(B124:B130)</f>
        <v>150</v>
      </c>
      <c r="C123" s="201">
        <f>SUM(C124:C130)</f>
        <v>0</v>
      </c>
      <c r="D123" s="201">
        <f>SUM(D124:D130)</f>
        <v>91</v>
      </c>
      <c r="E123" s="201">
        <f>SUM(E124:E130)</f>
        <v>91</v>
      </c>
      <c r="F123" s="201">
        <f>SUM(F124:F130)</f>
        <v>77</v>
      </c>
    </row>
    <row r="124" spans="1:6" ht="21" customHeight="1" x14ac:dyDescent="0.45">
      <c r="A124" s="167" t="s">
        <v>88</v>
      </c>
      <c r="B124" s="178">
        <v>15</v>
      </c>
      <c r="C124" s="202">
        <v>0</v>
      </c>
      <c r="D124" s="202">
        <v>33</v>
      </c>
      <c r="E124" s="203">
        <v>33</v>
      </c>
      <c r="F124" s="203">
        <v>27</v>
      </c>
    </row>
    <row r="125" spans="1:6" ht="21" customHeight="1" x14ac:dyDescent="0.45">
      <c r="A125" s="167" t="s">
        <v>96</v>
      </c>
      <c r="B125" s="178">
        <v>15</v>
      </c>
      <c r="C125" s="202">
        <v>0</v>
      </c>
      <c r="D125" s="202">
        <v>5</v>
      </c>
      <c r="E125" s="203">
        <v>5</v>
      </c>
      <c r="F125" s="203">
        <v>4</v>
      </c>
    </row>
    <row r="126" spans="1:6" ht="21" customHeight="1" x14ac:dyDescent="0.45">
      <c r="A126" s="167" t="s">
        <v>95</v>
      </c>
      <c r="B126" s="178">
        <v>15</v>
      </c>
      <c r="C126" s="202">
        <v>0</v>
      </c>
      <c r="D126" s="202">
        <v>11</v>
      </c>
      <c r="E126" s="203">
        <v>11</v>
      </c>
      <c r="F126" s="203">
        <v>9</v>
      </c>
    </row>
    <row r="127" spans="1:6" ht="21" customHeight="1" x14ac:dyDescent="0.45">
      <c r="A127" s="167" t="s">
        <v>97</v>
      </c>
      <c r="B127" s="178">
        <v>15</v>
      </c>
      <c r="C127" s="202">
        <v>0</v>
      </c>
      <c r="D127" s="202">
        <v>14</v>
      </c>
      <c r="E127" s="203">
        <v>14</v>
      </c>
      <c r="F127" s="203">
        <v>14</v>
      </c>
    </row>
    <row r="128" spans="1:6" ht="21" customHeight="1" x14ac:dyDescent="0.45">
      <c r="A128" s="167" t="s">
        <v>229</v>
      </c>
      <c r="B128" s="179">
        <v>30</v>
      </c>
      <c r="C128" s="202">
        <v>0</v>
      </c>
      <c r="D128" s="202">
        <v>5</v>
      </c>
      <c r="E128" s="203">
        <v>5</v>
      </c>
      <c r="F128" s="203">
        <v>3</v>
      </c>
    </row>
    <row r="129" spans="1:6" ht="21" customHeight="1" x14ac:dyDescent="0.45">
      <c r="A129" s="167" t="s">
        <v>230</v>
      </c>
      <c r="B129" s="179">
        <v>30</v>
      </c>
      <c r="C129" s="202">
        <v>0</v>
      </c>
      <c r="D129" s="202">
        <v>22</v>
      </c>
      <c r="E129" s="203">
        <v>22</v>
      </c>
      <c r="F129" s="203">
        <v>20</v>
      </c>
    </row>
    <row r="130" spans="1:6" ht="21" customHeight="1" x14ac:dyDescent="0.45">
      <c r="A130" s="167" t="s">
        <v>231</v>
      </c>
      <c r="B130" s="179">
        <v>30</v>
      </c>
      <c r="C130" s="202">
        <v>0</v>
      </c>
      <c r="D130" s="202">
        <v>1</v>
      </c>
      <c r="E130" s="203">
        <v>1</v>
      </c>
      <c r="F130" s="203">
        <v>0</v>
      </c>
    </row>
    <row r="131" spans="1:6" ht="21" customHeight="1" x14ac:dyDescent="0.45">
      <c r="A131" s="212" t="s">
        <v>26</v>
      </c>
      <c r="B131" s="198">
        <f>SUM(B132,B135)</f>
        <v>120</v>
      </c>
      <c r="C131" s="198">
        <f>SUM(C132,C135)</f>
        <v>13</v>
      </c>
      <c r="D131" s="198">
        <f>SUM(D132,D135)</f>
        <v>74</v>
      </c>
      <c r="E131" s="198">
        <f>SUM(E132,E135)</f>
        <v>87</v>
      </c>
      <c r="F131" s="198">
        <f>SUM(F132,F135)</f>
        <v>58</v>
      </c>
    </row>
    <row r="132" spans="1:6" ht="21" customHeight="1" x14ac:dyDescent="0.45">
      <c r="A132" s="214" t="s">
        <v>38</v>
      </c>
      <c r="B132" s="201">
        <f>SUM(B133:B134)</f>
        <v>60</v>
      </c>
      <c r="C132" s="201">
        <f>SUM(C133:C134)</f>
        <v>13</v>
      </c>
      <c r="D132" s="201">
        <f>SUM(D133:D134)</f>
        <v>5</v>
      </c>
      <c r="E132" s="201">
        <f>SUM(E133:E134)</f>
        <v>18</v>
      </c>
      <c r="F132" s="201">
        <f>SUM(F133:F134)</f>
        <v>7</v>
      </c>
    </row>
    <row r="133" spans="1:6" ht="21" customHeight="1" x14ac:dyDescent="0.45">
      <c r="A133" s="167" t="s">
        <v>232</v>
      </c>
      <c r="B133" s="178">
        <v>30</v>
      </c>
      <c r="C133" s="202">
        <v>4</v>
      </c>
      <c r="D133" s="202">
        <v>1</v>
      </c>
      <c r="E133" s="203">
        <v>5</v>
      </c>
      <c r="F133" s="203">
        <v>2</v>
      </c>
    </row>
    <row r="134" spans="1:6" ht="21" customHeight="1" x14ac:dyDescent="0.45">
      <c r="A134" s="167" t="s">
        <v>233</v>
      </c>
      <c r="B134" s="178">
        <v>30</v>
      </c>
      <c r="C134" s="202">
        <v>9</v>
      </c>
      <c r="D134" s="202">
        <v>4</v>
      </c>
      <c r="E134" s="203">
        <v>13</v>
      </c>
      <c r="F134" s="203">
        <v>5</v>
      </c>
    </row>
    <row r="135" spans="1:6" ht="21" customHeight="1" x14ac:dyDescent="0.45">
      <c r="A135" s="214" t="s">
        <v>39</v>
      </c>
      <c r="B135" s="201">
        <f>SUM(B136:B137)</f>
        <v>60</v>
      </c>
      <c r="C135" s="201">
        <f>SUM(C136:C137)</f>
        <v>0</v>
      </c>
      <c r="D135" s="201">
        <f>SUM(D136:D137)</f>
        <v>69</v>
      </c>
      <c r="E135" s="201">
        <f>SUM(E136:E137)</f>
        <v>69</v>
      </c>
      <c r="F135" s="201">
        <f>SUM(F136:F137)</f>
        <v>51</v>
      </c>
    </row>
    <row r="136" spans="1:6" ht="21" customHeight="1" x14ac:dyDescent="0.45">
      <c r="A136" s="167" t="s">
        <v>232</v>
      </c>
      <c r="B136" s="178">
        <v>30</v>
      </c>
      <c r="C136" s="202">
        <v>0</v>
      </c>
      <c r="D136" s="202">
        <v>7</v>
      </c>
      <c r="E136" s="203">
        <v>7</v>
      </c>
      <c r="F136" s="203">
        <v>3</v>
      </c>
    </row>
    <row r="137" spans="1:6" ht="21" customHeight="1" x14ac:dyDescent="0.45">
      <c r="A137" s="167" t="s">
        <v>233</v>
      </c>
      <c r="B137" s="178">
        <v>30</v>
      </c>
      <c r="C137" s="202">
        <v>0</v>
      </c>
      <c r="D137" s="202">
        <v>62</v>
      </c>
      <c r="E137" s="203">
        <v>62</v>
      </c>
      <c r="F137" s="203">
        <v>48</v>
      </c>
    </row>
    <row r="138" spans="1:6" ht="21" customHeight="1" x14ac:dyDescent="0.45">
      <c r="A138" s="212" t="s">
        <v>27</v>
      </c>
      <c r="B138" s="198">
        <f t="shared" ref="B138:E138" si="16">SUM(B139)</f>
        <v>48</v>
      </c>
      <c r="C138" s="198">
        <f t="shared" si="16"/>
        <v>417</v>
      </c>
      <c r="D138" s="198">
        <f t="shared" si="16"/>
        <v>0</v>
      </c>
      <c r="E138" s="198">
        <f t="shared" si="16"/>
        <v>417</v>
      </c>
      <c r="F138" s="198">
        <f>SUM(F139)</f>
        <v>62</v>
      </c>
    </row>
    <row r="139" spans="1:6" ht="21" customHeight="1" x14ac:dyDescent="0.45">
      <c r="A139" s="167" t="s">
        <v>234</v>
      </c>
      <c r="B139" s="178">
        <v>48</v>
      </c>
      <c r="C139" s="202">
        <v>417</v>
      </c>
      <c r="D139" s="202">
        <v>0</v>
      </c>
      <c r="E139" s="203">
        <v>417</v>
      </c>
      <c r="F139" s="203">
        <v>62</v>
      </c>
    </row>
    <row r="140" spans="1:6" ht="21" customHeight="1" x14ac:dyDescent="0.45">
      <c r="A140" s="212" t="s">
        <v>29</v>
      </c>
      <c r="B140" s="198">
        <f>SUM(B141,B146,B148)</f>
        <v>210</v>
      </c>
      <c r="C140" s="198">
        <f>SUM(C141,C146,C148)</f>
        <v>80</v>
      </c>
      <c r="D140" s="198">
        <f>SUM(D141,D146,D148)</f>
        <v>117</v>
      </c>
      <c r="E140" s="198">
        <f>SUM(E141,E146,E148)</f>
        <v>197</v>
      </c>
      <c r="F140" s="198">
        <f>SUM(F141,F146,F148)</f>
        <v>105</v>
      </c>
    </row>
    <row r="141" spans="1:6" ht="21" customHeight="1" x14ac:dyDescent="0.45">
      <c r="A141" s="214" t="s">
        <v>38</v>
      </c>
      <c r="B141" s="201">
        <f>SUM(B142:B145)</f>
        <v>150</v>
      </c>
      <c r="C141" s="201">
        <f>SUM(C142:C145)</f>
        <v>80</v>
      </c>
      <c r="D141" s="201">
        <f>SUM(D142:D145)</f>
        <v>20</v>
      </c>
      <c r="E141" s="201">
        <f>SUM(E142:E145)</f>
        <v>100</v>
      </c>
      <c r="F141" s="201">
        <f>SUM(F142:F145)</f>
        <v>41</v>
      </c>
    </row>
    <row r="142" spans="1:6" ht="21" customHeight="1" x14ac:dyDescent="0.45">
      <c r="A142" s="167" t="s">
        <v>177</v>
      </c>
      <c r="B142" s="178">
        <v>30</v>
      </c>
      <c r="C142" s="202">
        <v>11</v>
      </c>
      <c r="D142" s="202">
        <v>5</v>
      </c>
      <c r="E142" s="203">
        <v>16</v>
      </c>
      <c r="F142" s="203">
        <v>6</v>
      </c>
    </row>
    <row r="143" spans="1:6" ht="21" customHeight="1" x14ac:dyDescent="0.45">
      <c r="A143" s="167" t="s">
        <v>106</v>
      </c>
      <c r="B143" s="178">
        <v>30</v>
      </c>
      <c r="C143" s="202">
        <v>32</v>
      </c>
      <c r="D143" s="202">
        <v>0</v>
      </c>
      <c r="E143" s="203">
        <v>32</v>
      </c>
      <c r="F143" s="203">
        <v>11</v>
      </c>
    </row>
    <row r="144" spans="1:6" ht="21" customHeight="1" x14ac:dyDescent="0.45">
      <c r="A144" s="167" t="s">
        <v>104</v>
      </c>
      <c r="B144" s="178">
        <v>60</v>
      </c>
      <c r="C144" s="178">
        <v>30</v>
      </c>
      <c r="D144" s="178">
        <v>15</v>
      </c>
      <c r="E144" s="203">
        <v>45</v>
      </c>
      <c r="F144" s="179">
        <v>22</v>
      </c>
    </row>
    <row r="145" spans="1:6" ht="21" customHeight="1" x14ac:dyDescent="0.45">
      <c r="A145" s="167" t="s">
        <v>235</v>
      </c>
      <c r="B145" s="178">
        <v>30</v>
      </c>
      <c r="C145" s="178">
        <v>7</v>
      </c>
      <c r="D145" s="178">
        <v>0</v>
      </c>
      <c r="E145" s="179">
        <v>7</v>
      </c>
      <c r="F145" s="179">
        <v>2</v>
      </c>
    </row>
    <row r="146" spans="1:6" ht="21" customHeight="1" x14ac:dyDescent="0.45">
      <c r="A146" s="214" t="s">
        <v>39</v>
      </c>
      <c r="B146" s="201">
        <f>SUM(B147:B147)</f>
        <v>30</v>
      </c>
      <c r="C146" s="201">
        <f>SUM(C147:C147)</f>
        <v>0</v>
      </c>
      <c r="D146" s="201">
        <f>SUM(D147:D147)</f>
        <v>47</v>
      </c>
      <c r="E146" s="201">
        <f>SUM(E147:E147)</f>
        <v>47</v>
      </c>
      <c r="F146" s="201">
        <f>SUM(F147:F147)</f>
        <v>33</v>
      </c>
    </row>
    <row r="147" spans="1:6" ht="21" customHeight="1" x14ac:dyDescent="0.45">
      <c r="A147" s="167" t="s">
        <v>104</v>
      </c>
      <c r="B147" s="178">
        <v>30</v>
      </c>
      <c r="C147" s="202">
        <v>0</v>
      </c>
      <c r="D147" s="202">
        <v>47</v>
      </c>
      <c r="E147" s="203">
        <v>47</v>
      </c>
      <c r="F147" s="203">
        <v>33</v>
      </c>
    </row>
    <row r="148" spans="1:6" ht="21" customHeight="1" x14ac:dyDescent="0.45">
      <c r="A148" s="214" t="s">
        <v>40</v>
      </c>
      <c r="B148" s="204">
        <f t="shared" ref="B148:E148" si="17">SUM(B149)</f>
        <v>30</v>
      </c>
      <c r="C148" s="204">
        <f t="shared" si="17"/>
        <v>0</v>
      </c>
      <c r="D148" s="204">
        <f t="shared" si="17"/>
        <v>50</v>
      </c>
      <c r="E148" s="204">
        <f t="shared" si="17"/>
        <v>50</v>
      </c>
      <c r="F148" s="204">
        <f>SUM(F149)</f>
        <v>31</v>
      </c>
    </row>
    <row r="149" spans="1:6" ht="21" customHeight="1" x14ac:dyDescent="0.45">
      <c r="A149" s="167" t="s">
        <v>53</v>
      </c>
      <c r="B149" s="178">
        <v>30</v>
      </c>
      <c r="C149" s="202">
        <v>0</v>
      </c>
      <c r="D149" s="202">
        <v>50</v>
      </c>
      <c r="E149" s="203">
        <v>50</v>
      </c>
      <c r="F149" s="203">
        <v>31</v>
      </c>
    </row>
    <row r="150" spans="1:6" ht="21" customHeight="1" x14ac:dyDescent="0.45">
      <c r="A150" s="212" t="s">
        <v>30</v>
      </c>
      <c r="B150" s="198">
        <f>SUM(B151,B159,B168)</f>
        <v>600</v>
      </c>
      <c r="C150" s="198">
        <f>SUM(C151,C159,C168)</f>
        <v>131</v>
      </c>
      <c r="D150" s="198">
        <f>SUM(D151,D159,D168)</f>
        <v>554</v>
      </c>
      <c r="E150" s="198">
        <f>SUM(E151,E159,E168)</f>
        <v>685</v>
      </c>
      <c r="F150" s="198">
        <f>SUM(F151,F159,F168)</f>
        <v>438</v>
      </c>
    </row>
    <row r="151" spans="1:6" ht="21" customHeight="1" x14ac:dyDescent="0.45">
      <c r="A151" s="214" t="s">
        <v>38</v>
      </c>
      <c r="B151" s="201">
        <f>SUM(B152:B158)</f>
        <v>300</v>
      </c>
      <c r="C151" s="201">
        <f>SUM(C152:C158)</f>
        <v>131</v>
      </c>
      <c r="D151" s="201">
        <f>SUM(D152:D158)</f>
        <v>41</v>
      </c>
      <c r="E151" s="201">
        <f>SUM(E152:E158)</f>
        <v>172</v>
      </c>
      <c r="F151" s="201">
        <f>SUM(F152:F158)</f>
        <v>91</v>
      </c>
    </row>
    <row r="152" spans="1:6" ht="21" customHeight="1" x14ac:dyDescent="0.45">
      <c r="A152" s="167" t="s">
        <v>113</v>
      </c>
      <c r="B152" s="178">
        <v>60</v>
      </c>
      <c r="C152" s="202">
        <v>52</v>
      </c>
      <c r="D152" s="202">
        <v>9</v>
      </c>
      <c r="E152" s="203">
        <v>61</v>
      </c>
      <c r="F152" s="203">
        <v>36</v>
      </c>
    </row>
    <row r="153" spans="1:6" ht="21" customHeight="1" x14ac:dyDescent="0.45">
      <c r="A153" s="167" t="s">
        <v>183</v>
      </c>
      <c r="B153" s="178">
        <v>30</v>
      </c>
      <c r="C153" s="202">
        <v>27</v>
      </c>
      <c r="D153" s="202">
        <v>14</v>
      </c>
      <c r="E153" s="203">
        <v>41</v>
      </c>
      <c r="F153" s="203">
        <v>22</v>
      </c>
    </row>
    <row r="154" spans="1:6" ht="21" customHeight="1" x14ac:dyDescent="0.45">
      <c r="A154" s="167" t="s">
        <v>171</v>
      </c>
      <c r="B154" s="178">
        <v>30</v>
      </c>
      <c r="C154" s="202">
        <v>13</v>
      </c>
      <c r="D154" s="202">
        <v>5</v>
      </c>
      <c r="E154" s="203">
        <v>18</v>
      </c>
      <c r="F154" s="203">
        <v>11</v>
      </c>
    </row>
    <row r="155" spans="1:6" ht="21" customHeight="1" x14ac:dyDescent="0.45">
      <c r="A155" s="167" t="s">
        <v>172</v>
      </c>
      <c r="B155" s="178">
        <v>30</v>
      </c>
      <c r="C155" s="202">
        <v>6</v>
      </c>
      <c r="D155" s="202">
        <v>1</v>
      </c>
      <c r="E155" s="203">
        <v>7</v>
      </c>
      <c r="F155" s="203">
        <v>0</v>
      </c>
    </row>
    <row r="156" spans="1:6" ht="21" customHeight="1" x14ac:dyDescent="0.45">
      <c r="A156" s="167" t="s">
        <v>58</v>
      </c>
      <c r="B156" s="178">
        <v>90</v>
      </c>
      <c r="C156" s="202">
        <v>18</v>
      </c>
      <c r="D156" s="202">
        <v>3</v>
      </c>
      <c r="E156" s="203">
        <v>21</v>
      </c>
      <c r="F156" s="203">
        <v>12</v>
      </c>
    </row>
    <row r="157" spans="1:6" ht="21" customHeight="1" x14ac:dyDescent="0.45">
      <c r="A157" s="167" t="s">
        <v>190</v>
      </c>
      <c r="B157" s="178">
        <v>30</v>
      </c>
      <c r="C157" s="202">
        <v>14</v>
      </c>
      <c r="D157" s="202">
        <v>8</v>
      </c>
      <c r="E157" s="203">
        <v>22</v>
      </c>
      <c r="F157" s="203">
        <v>10</v>
      </c>
    </row>
    <row r="158" spans="1:6" ht="21" customHeight="1" x14ac:dyDescent="0.45">
      <c r="A158" s="167" t="s">
        <v>170</v>
      </c>
      <c r="B158" s="178">
        <v>30</v>
      </c>
      <c r="C158" s="178">
        <v>1</v>
      </c>
      <c r="D158" s="178">
        <v>1</v>
      </c>
      <c r="E158" s="179">
        <v>2</v>
      </c>
      <c r="F158" s="179">
        <v>0</v>
      </c>
    </row>
    <row r="159" spans="1:6" ht="21" customHeight="1" x14ac:dyDescent="0.45">
      <c r="A159" s="214" t="s">
        <v>39</v>
      </c>
      <c r="B159" s="201">
        <f>SUM(B160:B167)</f>
        <v>270</v>
      </c>
      <c r="C159" s="201">
        <f>SUM(C160:C167)</f>
        <v>0</v>
      </c>
      <c r="D159" s="201">
        <f>SUM(D160:D167)</f>
        <v>447</v>
      </c>
      <c r="E159" s="201">
        <f>SUM(E160:E167)</f>
        <v>447</v>
      </c>
      <c r="F159" s="201">
        <f>SUM(F160:F167)</f>
        <v>295</v>
      </c>
    </row>
    <row r="160" spans="1:6" ht="21" customHeight="1" x14ac:dyDescent="0.45">
      <c r="A160" s="167" t="s">
        <v>114</v>
      </c>
      <c r="B160" s="178">
        <v>60</v>
      </c>
      <c r="C160" s="202">
        <v>0</v>
      </c>
      <c r="D160" s="202">
        <v>182</v>
      </c>
      <c r="E160" s="203">
        <v>182</v>
      </c>
      <c r="F160" s="203">
        <v>139</v>
      </c>
    </row>
    <row r="161" spans="1:6" ht="21" customHeight="1" x14ac:dyDescent="0.45">
      <c r="A161" s="167" t="s">
        <v>63</v>
      </c>
      <c r="B161" s="178">
        <v>30</v>
      </c>
      <c r="C161" s="202">
        <v>0</v>
      </c>
      <c r="D161" s="202">
        <v>64</v>
      </c>
      <c r="E161" s="203">
        <v>64</v>
      </c>
      <c r="F161" s="203">
        <v>45</v>
      </c>
    </row>
    <row r="162" spans="1:6" ht="21" customHeight="1" x14ac:dyDescent="0.45">
      <c r="A162" s="167" t="s">
        <v>173</v>
      </c>
      <c r="B162" s="178">
        <v>30</v>
      </c>
      <c r="C162" s="202">
        <v>0</v>
      </c>
      <c r="D162" s="202">
        <v>70</v>
      </c>
      <c r="E162" s="203">
        <v>70</v>
      </c>
      <c r="F162" s="203">
        <v>46</v>
      </c>
    </row>
    <row r="163" spans="1:6" ht="21" customHeight="1" x14ac:dyDescent="0.45">
      <c r="A163" s="167" t="s">
        <v>188</v>
      </c>
      <c r="B163" s="178">
        <v>30</v>
      </c>
      <c r="C163" s="202">
        <v>0</v>
      </c>
      <c r="D163" s="202">
        <v>53</v>
      </c>
      <c r="E163" s="203">
        <v>53</v>
      </c>
      <c r="F163" s="203">
        <v>26</v>
      </c>
    </row>
    <row r="164" spans="1:6" ht="21" customHeight="1" x14ac:dyDescent="0.45">
      <c r="A164" s="167" t="s">
        <v>172</v>
      </c>
      <c r="B164" s="178">
        <v>30</v>
      </c>
      <c r="C164" s="202">
        <v>0</v>
      </c>
      <c r="D164" s="202">
        <v>5</v>
      </c>
      <c r="E164" s="203">
        <v>5</v>
      </c>
      <c r="F164" s="203">
        <v>0</v>
      </c>
    </row>
    <row r="165" spans="1:6" ht="21" customHeight="1" x14ac:dyDescent="0.45">
      <c r="A165" s="167" t="s">
        <v>171</v>
      </c>
      <c r="B165" s="178">
        <v>30</v>
      </c>
      <c r="C165" s="202">
        <v>0</v>
      </c>
      <c r="D165" s="202">
        <v>28</v>
      </c>
      <c r="E165" s="203">
        <v>28</v>
      </c>
      <c r="F165" s="203">
        <v>19</v>
      </c>
    </row>
    <row r="166" spans="1:6" ht="21" customHeight="1" x14ac:dyDescent="0.45">
      <c r="A166" s="167" t="s">
        <v>113</v>
      </c>
      <c r="B166" s="178">
        <v>30</v>
      </c>
      <c r="C166" s="202">
        <v>0</v>
      </c>
      <c r="D166" s="202">
        <v>40</v>
      </c>
      <c r="E166" s="203">
        <v>40</v>
      </c>
      <c r="F166" s="203">
        <v>20</v>
      </c>
    </row>
    <row r="167" spans="1:6" ht="21" customHeight="1" x14ac:dyDescent="0.45">
      <c r="A167" s="167" t="s">
        <v>236</v>
      </c>
      <c r="B167" s="178">
        <v>30</v>
      </c>
      <c r="C167" s="178">
        <v>0</v>
      </c>
      <c r="D167" s="178">
        <v>5</v>
      </c>
      <c r="E167" s="179">
        <v>5</v>
      </c>
      <c r="F167" s="179">
        <v>0</v>
      </c>
    </row>
    <row r="168" spans="1:6" ht="21" customHeight="1" x14ac:dyDescent="0.45">
      <c r="A168" s="214" t="s">
        <v>40</v>
      </c>
      <c r="B168" s="201">
        <f t="shared" ref="B168:E168" si="18">SUM(B169)</f>
        <v>30</v>
      </c>
      <c r="C168" s="201">
        <f t="shared" si="18"/>
        <v>0</v>
      </c>
      <c r="D168" s="201">
        <f t="shared" si="18"/>
        <v>66</v>
      </c>
      <c r="E168" s="201">
        <f t="shared" si="18"/>
        <v>66</v>
      </c>
      <c r="F168" s="201">
        <f>SUM(F169)</f>
        <v>52</v>
      </c>
    </row>
    <row r="169" spans="1:6" ht="21" customHeight="1" x14ac:dyDescent="0.45">
      <c r="A169" s="167" t="s">
        <v>216</v>
      </c>
      <c r="B169" s="178">
        <v>30</v>
      </c>
      <c r="C169" s="202">
        <v>0</v>
      </c>
      <c r="D169" s="202">
        <v>66</v>
      </c>
      <c r="E169" s="203">
        <v>66</v>
      </c>
      <c r="F169" s="203">
        <v>52</v>
      </c>
    </row>
    <row r="170" spans="1:6" ht="21" customHeight="1" x14ac:dyDescent="0.45">
      <c r="A170" s="216" t="s">
        <v>31</v>
      </c>
      <c r="B170" s="211">
        <f>SUM(B171,B177)</f>
        <v>210</v>
      </c>
      <c r="C170" s="211">
        <f>SUM(C171,C177)</f>
        <v>41</v>
      </c>
      <c r="D170" s="211">
        <f>SUM(D171,D177)</f>
        <v>154</v>
      </c>
      <c r="E170" s="211">
        <f>SUM(E171,E177)</f>
        <v>195</v>
      </c>
      <c r="F170" s="211">
        <f>SUM(F171,F177)</f>
        <v>121</v>
      </c>
    </row>
    <row r="171" spans="1:6" ht="21" customHeight="1" x14ac:dyDescent="0.45">
      <c r="A171" s="214" t="s">
        <v>38</v>
      </c>
      <c r="B171" s="201">
        <f t="shared" ref="B171:E171" si="19">SUM(B172:B176)</f>
        <v>125</v>
      </c>
      <c r="C171" s="201">
        <f t="shared" si="19"/>
        <v>41</v>
      </c>
      <c r="D171" s="201">
        <f t="shared" si="19"/>
        <v>35</v>
      </c>
      <c r="E171" s="201">
        <f t="shared" si="19"/>
        <v>76</v>
      </c>
      <c r="F171" s="201">
        <f>SUM(F172:F176)</f>
        <v>43</v>
      </c>
    </row>
    <row r="172" spans="1:6" ht="21" customHeight="1" x14ac:dyDescent="0.45">
      <c r="A172" s="167" t="s">
        <v>173</v>
      </c>
      <c r="B172" s="205">
        <v>30</v>
      </c>
      <c r="C172" s="205">
        <v>15</v>
      </c>
      <c r="D172" s="205">
        <v>8</v>
      </c>
      <c r="E172" s="179">
        <v>23</v>
      </c>
      <c r="F172" s="206">
        <v>17</v>
      </c>
    </row>
    <row r="173" spans="1:6" ht="21" customHeight="1" x14ac:dyDescent="0.45">
      <c r="A173" s="167" t="s">
        <v>117</v>
      </c>
      <c r="B173" s="205">
        <v>15</v>
      </c>
      <c r="C173" s="173">
        <v>8</v>
      </c>
      <c r="D173" s="173">
        <v>9</v>
      </c>
      <c r="E173" s="203">
        <v>17</v>
      </c>
      <c r="F173" s="174">
        <v>9</v>
      </c>
    </row>
    <row r="174" spans="1:6" ht="21" customHeight="1" x14ac:dyDescent="0.45">
      <c r="A174" s="167" t="s">
        <v>115</v>
      </c>
      <c r="B174" s="205">
        <v>30</v>
      </c>
      <c r="C174" s="173">
        <v>5</v>
      </c>
      <c r="D174" s="173">
        <v>2</v>
      </c>
      <c r="E174" s="203">
        <v>7</v>
      </c>
      <c r="F174" s="174">
        <v>2</v>
      </c>
    </row>
    <row r="175" spans="1:6" ht="21" customHeight="1" x14ac:dyDescent="0.45">
      <c r="A175" s="167" t="s">
        <v>116</v>
      </c>
      <c r="B175" s="205">
        <v>20</v>
      </c>
      <c r="C175" s="173">
        <v>7</v>
      </c>
      <c r="D175" s="173">
        <v>14</v>
      </c>
      <c r="E175" s="203">
        <v>21</v>
      </c>
      <c r="F175" s="174">
        <v>8</v>
      </c>
    </row>
    <row r="176" spans="1:6" ht="21" customHeight="1" x14ac:dyDescent="0.45">
      <c r="A176" s="167" t="s">
        <v>114</v>
      </c>
      <c r="B176" s="205">
        <v>30</v>
      </c>
      <c r="C176" s="173">
        <v>6</v>
      </c>
      <c r="D176" s="173">
        <v>2</v>
      </c>
      <c r="E176" s="203">
        <v>8</v>
      </c>
      <c r="F176" s="174">
        <v>7</v>
      </c>
    </row>
    <row r="177" spans="1:6" ht="21" customHeight="1" x14ac:dyDescent="0.45">
      <c r="A177" s="214" t="s">
        <v>39</v>
      </c>
      <c r="B177" s="201">
        <f>SUM(B178:B181)</f>
        <v>85</v>
      </c>
      <c r="C177" s="201">
        <f>SUM(C178:C181)</f>
        <v>0</v>
      </c>
      <c r="D177" s="201">
        <f>SUM(D178:D181)</f>
        <v>119</v>
      </c>
      <c r="E177" s="201">
        <f>SUM(E178:E181)</f>
        <v>119</v>
      </c>
      <c r="F177" s="201">
        <f>SUM(F178:F181)</f>
        <v>78</v>
      </c>
    </row>
    <row r="178" spans="1:6" ht="21" customHeight="1" x14ac:dyDescent="0.45">
      <c r="A178" s="167" t="s">
        <v>57</v>
      </c>
      <c r="B178" s="205">
        <v>10</v>
      </c>
      <c r="C178" s="173">
        <v>0</v>
      </c>
      <c r="D178" s="173">
        <v>51</v>
      </c>
      <c r="E178" s="203">
        <v>51</v>
      </c>
      <c r="F178" s="174">
        <v>35</v>
      </c>
    </row>
    <row r="179" spans="1:6" ht="21" customHeight="1" x14ac:dyDescent="0.45">
      <c r="A179" s="167" t="s">
        <v>117</v>
      </c>
      <c r="B179" s="205">
        <v>15</v>
      </c>
      <c r="C179" s="173">
        <v>0</v>
      </c>
      <c r="D179" s="173">
        <v>32</v>
      </c>
      <c r="E179" s="203">
        <v>32</v>
      </c>
      <c r="F179" s="174">
        <v>20</v>
      </c>
    </row>
    <row r="180" spans="1:6" ht="21" customHeight="1" x14ac:dyDescent="0.45">
      <c r="A180" s="167" t="s">
        <v>114</v>
      </c>
      <c r="B180" s="205">
        <v>30</v>
      </c>
      <c r="C180" s="173">
        <v>0</v>
      </c>
      <c r="D180" s="173">
        <v>27</v>
      </c>
      <c r="E180" s="203">
        <v>27</v>
      </c>
      <c r="F180" s="174">
        <v>15</v>
      </c>
    </row>
    <row r="181" spans="1:6" ht="21" customHeight="1" x14ac:dyDescent="0.45">
      <c r="A181" s="167" t="s">
        <v>115</v>
      </c>
      <c r="B181" s="205">
        <v>30</v>
      </c>
      <c r="C181" s="173">
        <v>0</v>
      </c>
      <c r="D181" s="173">
        <v>9</v>
      </c>
      <c r="E181" s="203">
        <v>9</v>
      </c>
      <c r="F181" s="174">
        <v>8</v>
      </c>
    </row>
    <row r="182" spans="1:6" ht="21" customHeight="1" x14ac:dyDescent="0.45">
      <c r="A182" s="212" t="s">
        <v>32</v>
      </c>
      <c r="B182" s="198">
        <f t="shared" ref="B182:E182" si="20">SUM(B183)</f>
        <v>210</v>
      </c>
      <c r="C182" s="198">
        <f t="shared" si="20"/>
        <v>54</v>
      </c>
      <c r="D182" s="198">
        <f t="shared" si="20"/>
        <v>50</v>
      </c>
      <c r="E182" s="198">
        <f t="shared" si="20"/>
        <v>104</v>
      </c>
      <c r="F182" s="198">
        <f>SUM(F183)</f>
        <v>63</v>
      </c>
    </row>
    <row r="183" spans="1:6" ht="21" customHeight="1" x14ac:dyDescent="0.45">
      <c r="A183" s="161" t="s">
        <v>9</v>
      </c>
      <c r="B183" s="163">
        <f>SUM(B184,B190)</f>
        <v>210</v>
      </c>
      <c r="C183" s="163">
        <f>SUM(C184,C190)</f>
        <v>54</v>
      </c>
      <c r="D183" s="163">
        <f>SUM(D184,D190)</f>
        <v>50</v>
      </c>
      <c r="E183" s="163">
        <f>SUM(E184,E190)</f>
        <v>104</v>
      </c>
      <c r="F183" s="163">
        <f>SUM(F184,F190)</f>
        <v>63</v>
      </c>
    </row>
    <row r="184" spans="1:6" ht="21" customHeight="1" x14ac:dyDescent="0.45">
      <c r="A184" s="214" t="s">
        <v>38</v>
      </c>
      <c r="B184" s="201">
        <f t="shared" ref="B184:F184" si="21">SUM(B185:B189)</f>
        <v>150</v>
      </c>
      <c r="C184" s="201">
        <f t="shared" si="21"/>
        <v>54</v>
      </c>
      <c r="D184" s="201">
        <f t="shared" si="21"/>
        <v>6</v>
      </c>
      <c r="E184" s="201">
        <f t="shared" si="21"/>
        <v>60</v>
      </c>
      <c r="F184" s="201">
        <f t="shared" si="21"/>
        <v>29</v>
      </c>
    </row>
    <row r="185" spans="1:6" ht="21" customHeight="1" x14ac:dyDescent="0.45">
      <c r="A185" s="167" t="s">
        <v>163</v>
      </c>
      <c r="B185" s="205">
        <v>30</v>
      </c>
      <c r="C185" s="173">
        <v>16</v>
      </c>
      <c r="D185" s="173">
        <v>2</v>
      </c>
      <c r="E185" s="203">
        <v>18</v>
      </c>
      <c r="F185" s="174">
        <v>12</v>
      </c>
    </row>
    <row r="186" spans="1:6" ht="21" customHeight="1" x14ac:dyDescent="0.45">
      <c r="A186" s="167" t="s">
        <v>175</v>
      </c>
      <c r="B186" s="205">
        <v>30</v>
      </c>
      <c r="C186" s="173">
        <v>13</v>
      </c>
      <c r="D186" s="173">
        <v>1</v>
      </c>
      <c r="E186" s="203">
        <v>14</v>
      </c>
      <c r="F186" s="174">
        <v>0</v>
      </c>
    </row>
    <row r="187" spans="1:6" ht="21" customHeight="1" x14ac:dyDescent="0.45">
      <c r="A187" s="167" t="s">
        <v>121</v>
      </c>
      <c r="B187" s="205">
        <v>30</v>
      </c>
      <c r="C187" s="173">
        <v>21</v>
      </c>
      <c r="D187" s="173">
        <v>1</v>
      </c>
      <c r="E187" s="203">
        <v>22</v>
      </c>
      <c r="F187" s="174">
        <v>14</v>
      </c>
    </row>
    <row r="188" spans="1:6" ht="21" customHeight="1" x14ac:dyDescent="0.45">
      <c r="A188" s="167" t="s">
        <v>123</v>
      </c>
      <c r="B188" s="205">
        <v>30</v>
      </c>
      <c r="C188" s="173">
        <v>2</v>
      </c>
      <c r="D188" s="173">
        <v>2</v>
      </c>
      <c r="E188" s="203">
        <v>4</v>
      </c>
      <c r="F188" s="174">
        <v>3</v>
      </c>
    </row>
    <row r="189" spans="1:6" ht="21" customHeight="1" x14ac:dyDescent="0.45">
      <c r="A189" s="167" t="s">
        <v>122</v>
      </c>
      <c r="B189" s="205">
        <v>30</v>
      </c>
      <c r="C189" s="173">
        <v>2</v>
      </c>
      <c r="D189" s="173">
        <v>0</v>
      </c>
      <c r="E189" s="203">
        <v>2</v>
      </c>
      <c r="F189" s="174">
        <v>0</v>
      </c>
    </row>
    <row r="190" spans="1:6" ht="21" customHeight="1" x14ac:dyDescent="0.45">
      <c r="A190" s="214" t="s">
        <v>39</v>
      </c>
      <c r="B190" s="201">
        <f t="shared" ref="B190:E190" si="22">SUM(B191,B192)</f>
        <v>60</v>
      </c>
      <c r="C190" s="201">
        <f t="shared" si="22"/>
        <v>0</v>
      </c>
      <c r="D190" s="201">
        <f t="shared" si="22"/>
        <v>44</v>
      </c>
      <c r="E190" s="201">
        <f t="shared" si="22"/>
        <v>44</v>
      </c>
      <c r="F190" s="201">
        <f>SUM(F191,F192)</f>
        <v>34</v>
      </c>
    </row>
    <row r="191" spans="1:6" ht="21" customHeight="1" x14ac:dyDescent="0.45">
      <c r="A191" s="167" t="s">
        <v>131</v>
      </c>
      <c r="B191" s="205">
        <v>30</v>
      </c>
      <c r="C191" s="173">
        <v>0</v>
      </c>
      <c r="D191" s="173">
        <v>33</v>
      </c>
      <c r="E191" s="203">
        <v>33</v>
      </c>
      <c r="F191" s="174">
        <v>27</v>
      </c>
    </row>
    <row r="192" spans="1:6" ht="21" customHeight="1" x14ac:dyDescent="0.45">
      <c r="A192" s="167" t="s">
        <v>132</v>
      </c>
      <c r="B192" s="205">
        <v>30</v>
      </c>
      <c r="C192" s="173">
        <v>0</v>
      </c>
      <c r="D192" s="173">
        <v>11</v>
      </c>
      <c r="E192" s="203">
        <v>11</v>
      </c>
      <c r="F192" s="174">
        <v>7</v>
      </c>
    </row>
    <row r="193" spans="1:6" ht="21" customHeight="1" x14ac:dyDescent="0.45">
      <c r="A193" s="212" t="s">
        <v>37</v>
      </c>
      <c r="B193" s="211">
        <f>SUM(B194,B200)</f>
        <v>270</v>
      </c>
      <c r="C193" s="211">
        <f>SUM(C194,C200)</f>
        <v>39</v>
      </c>
      <c r="D193" s="211">
        <f>SUM(D194,D200)</f>
        <v>106</v>
      </c>
      <c r="E193" s="211">
        <f>SUM(E194,E200)</f>
        <v>145</v>
      </c>
      <c r="F193" s="211">
        <f>SUM(F194,F200)</f>
        <v>87</v>
      </c>
    </row>
    <row r="194" spans="1:6" ht="21" customHeight="1" x14ac:dyDescent="0.45">
      <c r="A194" s="214" t="s">
        <v>38</v>
      </c>
      <c r="B194" s="201">
        <f t="shared" ref="B194:F194" si="23">SUM(B195:B199)</f>
        <v>200</v>
      </c>
      <c r="C194" s="201">
        <f t="shared" si="23"/>
        <v>39</v>
      </c>
      <c r="D194" s="201">
        <f t="shared" si="23"/>
        <v>9</v>
      </c>
      <c r="E194" s="201">
        <f t="shared" si="23"/>
        <v>48</v>
      </c>
      <c r="F194" s="201">
        <f t="shared" si="23"/>
        <v>23</v>
      </c>
    </row>
    <row r="195" spans="1:6" ht="21" customHeight="1" x14ac:dyDescent="0.45">
      <c r="A195" s="167" t="s">
        <v>194</v>
      </c>
      <c r="B195" s="205">
        <v>30</v>
      </c>
      <c r="C195" s="173">
        <v>19</v>
      </c>
      <c r="D195" s="173">
        <v>4</v>
      </c>
      <c r="E195" s="203">
        <v>23</v>
      </c>
      <c r="F195" s="174">
        <v>11</v>
      </c>
    </row>
    <row r="196" spans="1:6" ht="21" customHeight="1" x14ac:dyDescent="0.45">
      <c r="A196" s="167" t="s">
        <v>193</v>
      </c>
      <c r="B196" s="205">
        <v>30</v>
      </c>
      <c r="C196" s="173">
        <v>0</v>
      </c>
      <c r="D196" s="173">
        <v>0</v>
      </c>
      <c r="E196" s="203">
        <v>0</v>
      </c>
      <c r="F196" s="174">
        <v>0</v>
      </c>
    </row>
    <row r="197" spans="1:6" ht="21" customHeight="1" x14ac:dyDescent="0.45">
      <c r="A197" s="167" t="s">
        <v>71</v>
      </c>
      <c r="B197" s="205">
        <v>80</v>
      </c>
      <c r="C197" s="173">
        <v>9</v>
      </c>
      <c r="D197" s="173">
        <v>1</v>
      </c>
      <c r="E197" s="203">
        <v>10</v>
      </c>
      <c r="F197" s="174">
        <v>3</v>
      </c>
    </row>
    <row r="198" spans="1:6" ht="21" customHeight="1" x14ac:dyDescent="0.45">
      <c r="A198" s="167" t="s">
        <v>58</v>
      </c>
      <c r="B198" s="205">
        <v>30</v>
      </c>
      <c r="C198" s="173">
        <v>8</v>
      </c>
      <c r="D198" s="173">
        <v>1</v>
      </c>
      <c r="E198" s="203">
        <v>9</v>
      </c>
      <c r="F198" s="174">
        <v>6</v>
      </c>
    </row>
    <row r="199" spans="1:6" ht="21" customHeight="1" x14ac:dyDescent="0.45">
      <c r="A199" s="167" t="s">
        <v>192</v>
      </c>
      <c r="B199" s="205">
        <v>30</v>
      </c>
      <c r="C199" s="173">
        <v>3</v>
      </c>
      <c r="D199" s="173">
        <v>3</v>
      </c>
      <c r="E199" s="203">
        <v>6</v>
      </c>
      <c r="F199" s="174">
        <v>3</v>
      </c>
    </row>
    <row r="200" spans="1:6" ht="21" customHeight="1" x14ac:dyDescent="0.45">
      <c r="A200" s="214" t="s">
        <v>39</v>
      </c>
      <c r="B200" s="207">
        <f t="shared" ref="B200:F200" si="24">SUM(B201:B202)</f>
        <v>70</v>
      </c>
      <c r="C200" s="207">
        <f t="shared" si="24"/>
        <v>0</v>
      </c>
      <c r="D200" s="207">
        <f t="shared" si="24"/>
        <v>97</v>
      </c>
      <c r="E200" s="207">
        <f t="shared" si="24"/>
        <v>97</v>
      </c>
      <c r="F200" s="207">
        <f t="shared" si="24"/>
        <v>64</v>
      </c>
    </row>
    <row r="201" spans="1:6" ht="21" customHeight="1" x14ac:dyDescent="0.45">
      <c r="A201" s="167" t="s">
        <v>71</v>
      </c>
      <c r="B201" s="205">
        <v>40</v>
      </c>
      <c r="C201" s="173">
        <v>0</v>
      </c>
      <c r="D201" s="173">
        <v>55</v>
      </c>
      <c r="E201" s="203">
        <v>55</v>
      </c>
      <c r="F201" s="174">
        <v>38</v>
      </c>
    </row>
    <row r="202" spans="1:6" ht="21" customHeight="1" x14ac:dyDescent="0.45">
      <c r="A202" s="167" t="s">
        <v>114</v>
      </c>
      <c r="B202" s="205">
        <v>30</v>
      </c>
      <c r="C202" s="173">
        <v>0</v>
      </c>
      <c r="D202" s="173">
        <v>42</v>
      </c>
      <c r="E202" s="203">
        <v>42</v>
      </c>
      <c r="F202" s="174">
        <v>26</v>
      </c>
    </row>
    <row r="203" spans="1:6" ht="21" customHeight="1" x14ac:dyDescent="0.45">
      <c r="A203" s="212" t="s">
        <v>153</v>
      </c>
      <c r="B203" s="211">
        <f t="shared" ref="B203:E203" si="25">SUM(B204,B209)</f>
        <v>240</v>
      </c>
      <c r="C203" s="211">
        <f t="shared" si="25"/>
        <v>38</v>
      </c>
      <c r="D203" s="211">
        <f t="shared" si="25"/>
        <v>213</v>
      </c>
      <c r="E203" s="211">
        <f t="shared" si="25"/>
        <v>251</v>
      </c>
      <c r="F203" s="211">
        <f>SUM(F204,F209)</f>
        <v>106</v>
      </c>
    </row>
    <row r="204" spans="1:6" ht="21" customHeight="1" x14ac:dyDescent="0.45">
      <c r="A204" s="214" t="s">
        <v>38</v>
      </c>
      <c r="B204" s="201">
        <f t="shared" ref="B204:E204" si="26">SUM(B205:B208)</f>
        <v>120</v>
      </c>
      <c r="C204" s="201">
        <f t="shared" si="26"/>
        <v>38</v>
      </c>
      <c r="D204" s="201">
        <f t="shared" si="26"/>
        <v>51</v>
      </c>
      <c r="E204" s="201">
        <f t="shared" si="26"/>
        <v>89</v>
      </c>
      <c r="F204" s="201">
        <f>SUM(F205:F208)</f>
        <v>32</v>
      </c>
    </row>
    <row r="205" spans="1:6" ht="21" customHeight="1" x14ac:dyDescent="0.45">
      <c r="A205" s="167" t="s">
        <v>154</v>
      </c>
      <c r="B205" s="205">
        <v>30</v>
      </c>
      <c r="C205" s="173">
        <v>8</v>
      </c>
      <c r="D205" s="173">
        <v>26</v>
      </c>
      <c r="E205" s="203">
        <v>34</v>
      </c>
      <c r="F205" s="174">
        <v>12</v>
      </c>
    </row>
    <row r="206" spans="1:6" ht="21" customHeight="1" x14ac:dyDescent="0.45">
      <c r="A206" s="167" t="s">
        <v>205</v>
      </c>
      <c r="B206" s="205">
        <v>30</v>
      </c>
      <c r="C206" s="173">
        <v>5</v>
      </c>
      <c r="D206" s="173">
        <v>7</v>
      </c>
      <c r="E206" s="203">
        <v>12</v>
      </c>
      <c r="F206" s="174">
        <v>5</v>
      </c>
    </row>
    <row r="207" spans="1:6" ht="21" customHeight="1" x14ac:dyDescent="0.45">
      <c r="A207" s="167" t="s">
        <v>148</v>
      </c>
      <c r="B207" s="205">
        <v>30</v>
      </c>
      <c r="C207" s="173">
        <v>19</v>
      </c>
      <c r="D207" s="173">
        <v>9</v>
      </c>
      <c r="E207" s="203">
        <v>28</v>
      </c>
      <c r="F207" s="174">
        <v>12</v>
      </c>
    </row>
    <row r="208" spans="1:6" ht="21" customHeight="1" x14ac:dyDescent="0.45">
      <c r="A208" s="167" t="s">
        <v>217</v>
      </c>
      <c r="B208" s="205">
        <v>30</v>
      </c>
      <c r="C208" s="173">
        <v>6</v>
      </c>
      <c r="D208" s="173">
        <v>9</v>
      </c>
      <c r="E208" s="203">
        <v>15</v>
      </c>
      <c r="F208" s="174">
        <v>3</v>
      </c>
    </row>
    <row r="209" spans="1:6" ht="21" customHeight="1" x14ac:dyDescent="0.45">
      <c r="A209" s="214" t="s">
        <v>39</v>
      </c>
      <c r="B209" s="207">
        <f t="shared" ref="B209:E209" si="27">SUM(B210:B213)</f>
        <v>120</v>
      </c>
      <c r="C209" s="207">
        <f t="shared" si="27"/>
        <v>0</v>
      </c>
      <c r="D209" s="207">
        <f t="shared" si="27"/>
        <v>162</v>
      </c>
      <c r="E209" s="207">
        <f t="shared" si="27"/>
        <v>162</v>
      </c>
      <c r="F209" s="207">
        <f>SUM(F210:F213)</f>
        <v>74</v>
      </c>
    </row>
    <row r="210" spans="1:6" ht="21" customHeight="1" x14ac:dyDescent="0.45">
      <c r="A210" s="167" t="s">
        <v>154</v>
      </c>
      <c r="B210" s="205">
        <v>30</v>
      </c>
      <c r="C210" s="178">
        <v>0</v>
      </c>
      <c r="D210" s="205">
        <v>71</v>
      </c>
      <c r="E210" s="205">
        <v>71</v>
      </c>
      <c r="F210" s="206">
        <v>25</v>
      </c>
    </row>
    <row r="211" spans="1:6" ht="21" customHeight="1" x14ac:dyDescent="0.45">
      <c r="A211" s="167" t="s">
        <v>206</v>
      </c>
      <c r="B211" s="205">
        <v>30</v>
      </c>
      <c r="C211" s="178">
        <v>0</v>
      </c>
      <c r="D211" s="205">
        <v>40</v>
      </c>
      <c r="E211" s="205">
        <v>40</v>
      </c>
      <c r="F211" s="206">
        <v>23</v>
      </c>
    </row>
    <row r="212" spans="1:6" ht="21" customHeight="1" x14ac:dyDescent="0.45">
      <c r="A212" s="167" t="s">
        <v>217</v>
      </c>
      <c r="B212" s="205">
        <v>30</v>
      </c>
      <c r="C212" s="178">
        <v>0</v>
      </c>
      <c r="D212" s="205">
        <v>28</v>
      </c>
      <c r="E212" s="205">
        <v>28</v>
      </c>
      <c r="F212" s="206">
        <v>14</v>
      </c>
    </row>
    <row r="213" spans="1:6" ht="21" customHeight="1" x14ac:dyDescent="0.45">
      <c r="A213" s="167" t="s">
        <v>148</v>
      </c>
      <c r="B213" s="205">
        <v>30</v>
      </c>
      <c r="C213" s="178">
        <v>0</v>
      </c>
      <c r="D213" s="205">
        <v>23</v>
      </c>
      <c r="E213" s="205">
        <v>23</v>
      </c>
      <c r="F213" s="206">
        <v>12</v>
      </c>
    </row>
  </sheetData>
  <mergeCells count="7">
    <mergeCell ref="B4:B5"/>
    <mergeCell ref="C4:E4"/>
    <mergeCell ref="F4:F5"/>
    <mergeCell ref="A3:A5"/>
    <mergeCell ref="A1:F1"/>
    <mergeCell ref="A2:F2"/>
    <mergeCell ref="B3:F3"/>
  </mergeCells>
  <pageMargins left="0.40625" right="0.39583333333333298" top="0.3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"/>
  <sheetViews>
    <sheetView tabSelected="1" zoomScale="115" zoomScaleNormal="115" workbookViewId="0">
      <pane ySplit="4" topLeftCell="A5" activePane="bottomLeft" state="frozen"/>
      <selection pane="bottomLeft" activeCell="C14" sqref="C14"/>
    </sheetView>
  </sheetViews>
  <sheetFormatPr defaultRowHeight="21" customHeight="1" x14ac:dyDescent="0.45"/>
  <cols>
    <col min="1" max="1" width="47.7109375" style="217" customWidth="1"/>
    <col min="2" max="2" width="6.42578125" style="217" customWidth="1"/>
    <col min="3" max="3" width="6" style="217" customWidth="1"/>
    <col min="4" max="4" width="5.7109375" style="217" bestFit="1" customWidth="1"/>
    <col min="5" max="16384" width="9.140625" style="217"/>
  </cols>
  <sheetData>
    <row r="1" spans="1:4" ht="21" customHeight="1" x14ac:dyDescent="0.45">
      <c r="A1" s="292" t="s">
        <v>0</v>
      </c>
      <c r="B1" s="292"/>
      <c r="C1" s="292"/>
      <c r="D1" s="292"/>
    </row>
    <row r="2" spans="1:4" ht="21" customHeight="1" x14ac:dyDescent="0.45">
      <c r="A2" s="292" t="s">
        <v>263</v>
      </c>
      <c r="B2" s="292"/>
      <c r="C2" s="292"/>
      <c r="D2" s="292"/>
    </row>
    <row r="3" spans="1:4" ht="21" customHeight="1" x14ac:dyDescent="0.45">
      <c r="A3" s="293" t="s">
        <v>137</v>
      </c>
      <c r="B3" s="295" t="s">
        <v>238</v>
      </c>
      <c r="C3" s="296"/>
      <c r="D3" s="296"/>
    </row>
    <row r="4" spans="1:4" ht="21" customHeight="1" thickBot="1" x14ac:dyDescent="0.5">
      <c r="A4" s="294"/>
      <c r="B4" s="218" t="s">
        <v>3</v>
      </c>
      <c r="C4" s="219" t="s">
        <v>239</v>
      </c>
      <c r="D4" s="219" t="s">
        <v>5</v>
      </c>
    </row>
    <row r="5" spans="1:4" ht="21" customHeight="1" x14ac:dyDescent="0.45">
      <c r="A5" s="220" t="s">
        <v>0</v>
      </c>
      <c r="B5" s="221">
        <f t="shared" ref="B5:D5" si="0">SUM(B6:B8)</f>
        <v>4758</v>
      </c>
      <c r="C5" s="222">
        <f t="shared" si="0"/>
        <v>22483</v>
      </c>
      <c r="D5" s="222">
        <f t="shared" si="0"/>
        <v>5698</v>
      </c>
    </row>
    <row r="6" spans="1:4" ht="21" customHeight="1" x14ac:dyDescent="0.45">
      <c r="A6" s="223" t="s">
        <v>8</v>
      </c>
      <c r="B6" s="224">
        <f>B103</f>
        <v>300</v>
      </c>
      <c r="C6" s="225">
        <f>C103</f>
        <v>519</v>
      </c>
      <c r="D6" s="225">
        <f>D103</f>
        <v>147</v>
      </c>
    </row>
    <row r="7" spans="1:4" ht="21" customHeight="1" x14ac:dyDescent="0.45">
      <c r="A7" s="223" t="s">
        <v>9</v>
      </c>
      <c r="B7" s="224">
        <f>B10+B39+B65+B79+B86+B97+B110+B123+B130+B135+B145+B161+B172+B180+B188</f>
        <v>4448</v>
      </c>
      <c r="C7" s="225">
        <f>C10+C39+C65+C79+C86+C97+C110+C123+C130+C135+C145+C161+C172+C180+C188</f>
        <v>21952</v>
      </c>
      <c r="D7" s="225">
        <f>D10+D39+D65+D79+D86+D97+D110+D123+D130+D135+D145+D161+D172+D180+D188</f>
        <v>5543</v>
      </c>
    </row>
    <row r="8" spans="1:4" ht="21" customHeight="1" x14ac:dyDescent="0.45">
      <c r="A8" s="223" t="s">
        <v>10</v>
      </c>
      <c r="B8" s="226">
        <f>B35</f>
        <v>10</v>
      </c>
      <c r="C8" s="225">
        <f>C35</f>
        <v>12</v>
      </c>
      <c r="D8" s="227">
        <f>D35</f>
        <v>8</v>
      </c>
    </row>
    <row r="9" spans="1:4" ht="21" customHeight="1" x14ac:dyDescent="0.45">
      <c r="A9" s="228" t="s">
        <v>11</v>
      </c>
      <c r="B9" s="229">
        <f>B10+B35</f>
        <v>700</v>
      </c>
      <c r="C9" s="230">
        <f>C10+C35</f>
        <v>4970</v>
      </c>
      <c r="D9" s="230">
        <f>D10+D35</f>
        <v>1055</v>
      </c>
    </row>
    <row r="10" spans="1:4" ht="21" customHeight="1" x14ac:dyDescent="0.45">
      <c r="A10" s="231" t="s">
        <v>9</v>
      </c>
      <c r="B10" s="232">
        <f>B11+B23+B31</f>
        <v>690</v>
      </c>
      <c r="C10" s="233">
        <f>C11+C23+C31</f>
        <v>4958</v>
      </c>
      <c r="D10" s="233">
        <f>D11+D23+D31</f>
        <v>1047</v>
      </c>
    </row>
    <row r="11" spans="1:4" ht="21" customHeight="1" x14ac:dyDescent="0.45">
      <c r="A11" s="234" t="s">
        <v>38</v>
      </c>
      <c r="B11" s="235">
        <f>SUM(B12:B22)</f>
        <v>400</v>
      </c>
      <c r="C11" s="236">
        <f>SUM(C12:C22)</f>
        <v>3087</v>
      </c>
      <c r="D11" s="236">
        <f>SUM(D12:D22)</f>
        <v>544</v>
      </c>
    </row>
    <row r="12" spans="1:4" ht="21" customHeight="1" x14ac:dyDescent="0.45">
      <c r="A12" s="237" t="s">
        <v>240</v>
      </c>
      <c r="B12" s="238">
        <v>30</v>
      </c>
      <c r="C12" s="239">
        <v>524</v>
      </c>
      <c r="D12" s="239">
        <v>73</v>
      </c>
    </row>
    <row r="13" spans="1:4" ht="21" customHeight="1" x14ac:dyDescent="0.45">
      <c r="A13" s="237" t="s">
        <v>241</v>
      </c>
      <c r="B13" s="238">
        <v>30</v>
      </c>
      <c r="C13" s="239">
        <v>96</v>
      </c>
      <c r="D13" s="239">
        <v>35</v>
      </c>
    </row>
    <row r="14" spans="1:4" ht="21" customHeight="1" x14ac:dyDescent="0.45">
      <c r="A14" s="237" t="s">
        <v>44</v>
      </c>
      <c r="B14" s="238">
        <v>60</v>
      </c>
      <c r="C14" s="239">
        <v>658</v>
      </c>
      <c r="D14" s="239">
        <v>81</v>
      </c>
    </row>
    <row r="15" spans="1:4" ht="21" customHeight="1" x14ac:dyDescent="0.45">
      <c r="A15" s="237" t="s">
        <v>143</v>
      </c>
      <c r="B15" s="238">
        <v>70</v>
      </c>
      <c r="C15" s="239">
        <v>567</v>
      </c>
      <c r="D15" s="239">
        <v>89</v>
      </c>
    </row>
    <row r="16" spans="1:4" ht="21" customHeight="1" x14ac:dyDescent="0.45">
      <c r="A16" s="237" t="s">
        <v>43</v>
      </c>
      <c r="B16" s="238">
        <v>30</v>
      </c>
      <c r="C16" s="239">
        <v>206</v>
      </c>
      <c r="D16" s="239">
        <v>39</v>
      </c>
    </row>
    <row r="17" spans="1:4" ht="21" customHeight="1" x14ac:dyDescent="0.45">
      <c r="A17" s="237" t="s">
        <v>144</v>
      </c>
      <c r="B17" s="238">
        <v>30</v>
      </c>
      <c r="C17" s="239">
        <v>103</v>
      </c>
      <c r="D17" s="239">
        <v>37</v>
      </c>
    </row>
    <row r="18" spans="1:4" ht="21" customHeight="1" x14ac:dyDescent="0.45">
      <c r="A18" s="237" t="s">
        <v>142</v>
      </c>
      <c r="B18" s="238">
        <v>30</v>
      </c>
      <c r="C18" s="239">
        <v>255</v>
      </c>
      <c r="D18" s="239">
        <v>39</v>
      </c>
    </row>
    <row r="19" spans="1:4" ht="21" customHeight="1" x14ac:dyDescent="0.45">
      <c r="A19" s="237" t="s">
        <v>139</v>
      </c>
      <c r="B19" s="238">
        <v>30</v>
      </c>
      <c r="C19" s="239">
        <v>179</v>
      </c>
      <c r="D19" s="239">
        <v>40</v>
      </c>
    </row>
    <row r="20" spans="1:4" ht="21" customHeight="1" x14ac:dyDescent="0.45">
      <c r="A20" s="237" t="s">
        <v>140</v>
      </c>
      <c r="B20" s="238">
        <v>30</v>
      </c>
      <c r="C20" s="239">
        <v>258</v>
      </c>
      <c r="D20" s="239">
        <v>40</v>
      </c>
    </row>
    <row r="21" spans="1:4" ht="21" customHeight="1" x14ac:dyDescent="0.45">
      <c r="A21" s="237" t="s">
        <v>145</v>
      </c>
      <c r="B21" s="238">
        <v>30</v>
      </c>
      <c r="C21" s="239">
        <v>145</v>
      </c>
      <c r="D21" s="239">
        <v>39</v>
      </c>
    </row>
    <row r="22" spans="1:4" ht="21" customHeight="1" x14ac:dyDescent="0.45">
      <c r="A22" s="237" t="s">
        <v>180</v>
      </c>
      <c r="B22" s="238">
        <v>30</v>
      </c>
      <c r="C22" s="239">
        <v>96</v>
      </c>
      <c r="D22" s="239">
        <v>32</v>
      </c>
    </row>
    <row r="23" spans="1:4" ht="21" customHeight="1" x14ac:dyDescent="0.45">
      <c r="A23" s="234" t="s">
        <v>39</v>
      </c>
      <c r="B23" s="235">
        <f t="shared" ref="B23:D23" si="1">SUM(B24:B30)</f>
        <v>200</v>
      </c>
      <c r="C23" s="240">
        <f t="shared" si="1"/>
        <v>1302</v>
      </c>
      <c r="D23" s="240">
        <f t="shared" si="1"/>
        <v>362</v>
      </c>
    </row>
    <row r="24" spans="1:4" ht="21" customHeight="1" x14ac:dyDescent="0.45">
      <c r="A24" s="237" t="s">
        <v>46</v>
      </c>
      <c r="B24" s="238">
        <v>30</v>
      </c>
      <c r="C24" s="239">
        <v>244</v>
      </c>
      <c r="D24" s="239">
        <v>52</v>
      </c>
    </row>
    <row r="25" spans="1:4" ht="21" customHeight="1" x14ac:dyDescent="0.45">
      <c r="A25" s="237" t="s">
        <v>220</v>
      </c>
      <c r="B25" s="238">
        <v>30</v>
      </c>
      <c r="C25" s="239">
        <v>332</v>
      </c>
      <c r="D25" s="239">
        <v>88</v>
      </c>
    </row>
    <row r="26" spans="1:4" ht="21" customHeight="1" x14ac:dyDescent="0.45">
      <c r="A26" s="237" t="s">
        <v>159</v>
      </c>
      <c r="B26" s="238">
        <v>20</v>
      </c>
      <c r="C26" s="239">
        <v>98</v>
      </c>
      <c r="D26" s="239">
        <v>46</v>
      </c>
    </row>
    <row r="27" spans="1:4" ht="21" customHeight="1" x14ac:dyDescent="0.45">
      <c r="A27" s="237" t="s">
        <v>165</v>
      </c>
      <c r="B27" s="238">
        <v>30</v>
      </c>
      <c r="C27" s="239">
        <v>207</v>
      </c>
      <c r="D27" s="239">
        <v>38</v>
      </c>
    </row>
    <row r="28" spans="1:4" ht="21" customHeight="1" x14ac:dyDescent="0.45">
      <c r="A28" s="237" t="s">
        <v>139</v>
      </c>
      <c r="B28" s="238">
        <v>30</v>
      </c>
      <c r="C28" s="239">
        <v>164</v>
      </c>
      <c r="D28" s="239">
        <v>66</v>
      </c>
    </row>
    <row r="29" spans="1:4" ht="21" customHeight="1" x14ac:dyDescent="0.45">
      <c r="A29" s="237" t="s">
        <v>242</v>
      </c>
      <c r="B29" s="238">
        <v>30</v>
      </c>
      <c r="C29" s="239">
        <v>181</v>
      </c>
      <c r="D29" s="239">
        <v>37</v>
      </c>
    </row>
    <row r="30" spans="1:4" ht="21" customHeight="1" x14ac:dyDescent="0.45">
      <c r="A30" s="237" t="s">
        <v>52</v>
      </c>
      <c r="B30" s="238">
        <v>30</v>
      </c>
      <c r="C30" s="239">
        <v>76</v>
      </c>
      <c r="D30" s="239">
        <v>35</v>
      </c>
    </row>
    <row r="31" spans="1:4" ht="21" customHeight="1" x14ac:dyDescent="0.45">
      <c r="A31" s="234" t="s">
        <v>40</v>
      </c>
      <c r="B31" s="235">
        <f>SUM(B32:B34)</f>
        <v>90</v>
      </c>
      <c r="C31" s="240">
        <f>SUM(C32:C34)</f>
        <v>569</v>
      </c>
      <c r="D31" s="240">
        <f>SUM(D32:D34)</f>
        <v>141</v>
      </c>
    </row>
    <row r="32" spans="1:4" ht="21" customHeight="1" x14ac:dyDescent="0.45">
      <c r="A32" s="237" t="s">
        <v>53</v>
      </c>
      <c r="B32" s="238">
        <v>30</v>
      </c>
      <c r="C32" s="239">
        <v>231</v>
      </c>
      <c r="D32" s="239">
        <v>69</v>
      </c>
    </row>
    <row r="33" spans="1:4" ht="21" customHeight="1" x14ac:dyDescent="0.45">
      <c r="A33" s="237" t="s">
        <v>55</v>
      </c>
      <c r="B33" s="238">
        <v>30</v>
      </c>
      <c r="C33" s="239">
        <v>176</v>
      </c>
      <c r="D33" s="239">
        <v>41</v>
      </c>
    </row>
    <row r="34" spans="1:4" ht="21" customHeight="1" x14ac:dyDescent="0.45">
      <c r="A34" s="237" t="s">
        <v>56</v>
      </c>
      <c r="B34" s="241">
        <v>30</v>
      </c>
      <c r="C34" s="242">
        <v>162</v>
      </c>
      <c r="D34" s="242">
        <v>31</v>
      </c>
    </row>
    <row r="35" spans="1:4" ht="21" customHeight="1" x14ac:dyDescent="0.45">
      <c r="A35" s="231" t="s">
        <v>10</v>
      </c>
      <c r="B35" s="243">
        <f t="shared" ref="B35:D35" si="2">SUM(B36:B37)</f>
        <v>10</v>
      </c>
      <c r="C35" s="243">
        <f t="shared" si="2"/>
        <v>12</v>
      </c>
      <c r="D35" s="243">
        <f t="shared" si="2"/>
        <v>8</v>
      </c>
    </row>
    <row r="36" spans="1:4" ht="21" customHeight="1" x14ac:dyDescent="0.45">
      <c r="A36" s="237" t="s">
        <v>57</v>
      </c>
      <c r="B36" s="238">
        <v>5</v>
      </c>
      <c r="C36" s="239">
        <v>0</v>
      </c>
      <c r="D36" s="239">
        <v>0</v>
      </c>
    </row>
    <row r="37" spans="1:4" ht="21" customHeight="1" x14ac:dyDescent="0.45">
      <c r="A37" s="237" t="s">
        <v>47</v>
      </c>
      <c r="B37" s="238">
        <v>5</v>
      </c>
      <c r="C37" s="239">
        <v>12</v>
      </c>
      <c r="D37" s="239">
        <v>8</v>
      </c>
    </row>
    <row r="38" spans="1:4" ht="21" customHeight="1" x14ac:dyDescent="0.45">
      <c r="A38" s="220" t="s">
        <v>12</v>
      </c>
      <c r="B38" s="229">
        <f>B39</f>
        <v>1020</v>
      </c>
      <c r="C38" s="230">
        <f>C39+C63</f>
        <v>5294</v>
      </c>
      <c r="D38" s="230">
        <f>D39+D63</f>
        <v>1853</v>
      </c>
    </row>
    <row r="39" spans="1:4" ht="21" customHeight="1" x14ac:dyDescent="0.45">
      <c r="A39" s="231" t="s">
        <v>9</v>
      </c>
      <c r="B39" s="244">
        <f>B40+B48</f>
        <v>1020</v>
      </c>
      <c r="C39" s="243">
        <f>C40+C48</f>
        <v>5294</v>
      </c>
      <c r="D39" s="243">
        <f>D40+D48</f>
        <v>1853</v>
      </c>
    </row>
    <row r="40" spans="1:4" ht="21" customHeight="1" x14ac:dyDescent="0.45">
      <c r="A40" s="234" t="s">
        <v>38</v>
      </c>
      <c r="B40" s="235">
        <f>SUM(B41:B47)</f>
        <v>280</v>
      </c>
      <c r="C40" s="240">
        <f>SUM(C41:C47)</f>
        <v>2628</v>
      </c>
      <c r="D40" s="240">
        <f>SUM(D41:D47)</f>
        <v>657</v>
      </c>
    </row>
    <row r="41" spans="1:4" ht="21" customHeight="1" x14ac:dyDescent="0.45">
      <c r="A41" s="237" t="s">
        <v>59</v>
      </c>
      <c r="B41" s="238">
        <v>40</v>
      </c>
      <c r="C41" s="239">
        <v>562</v>
      </c>
      <c r="D41" s="239">
        <v>197</v>
      </c>
    </row>
    <row r="42" spans="1:4" ht="21" customHeight="1" x14ac:dyDescent="0.45">
      <c r="A42" s="237" t="s">
        <v>58</v>
      </c>
      <c r="B42" s="238">
        <v>40</v>
      </c>
      <c r="C42" s="239">
        <v>453</v>
      </c>
      <c r="D42" s="239">
        <v>117</v>
      </c>
    </row>
    <row r="43" spans="1:4" ht="21" customHeight="1" x14ac:dyDescent="0.45">
      <c r="A43" s="237" t="s">
        <v>166</v>
      </c>
      <c r="B43" s="238">
        <v>40</v>
      </c>
      <c r="C43" s="239">
        <v>473</v>
      </c>
      <c r="D43" s="239">
        <v>67</v>
      </c>
    </row>
    <row r="44" spans="1:4" ht="21" customHeight="1" x14ac:dyDescent="0.45">
      <c r="A44" s="237" t="s">
        <v>60</v>
      </c>
      <c r="B44" s="238">
        <v>40</v>
      </c>
      <c r="C44" s="239">
        <v>280</v>
      </c>
      <c r="D44" s="239">
        <v>82</v>
      </c>
    </row>
    <row r="45" spans="1:4" ht="21" customHeight="1" x14ac:dyDescent="0.45">
      <c r="A45" s="237" t="s">
        <v>243</v>
      </c>
      <c r="B45" s="238">
        <v>40</v>
      </c>
      <c r="C45" s="239">
        <v>270</v>
      </c>
      <c r="D45" s="239">
        <v>59</v>
      </c>
    </row>
    <row r="46" spans="1:4" ht="21" customHeight="1" x14ac:dyDescent="0.45">
      <c r="A46" s="237" t="s">
        <v>244</v>
      </c>
      <c r="B46" s="238">
        <v>40</v>
      </c>
      <c r="C46" s="239">
        <v>220</v>
      </c>
      <c r="D46" s="239">
        <v>39</v>
      </c>
    </row>
    <row r="47" spans="1:4" ht="21" customHeight="1" x14ac:dyDescent="0.45">
      <c r="A47" s="237" t="s">
        <v>245</v>
      </c>
      <c r="B47" s="238">
        <v>40</v>
      </c>
      <c r="C47" s="239">
        <v>370</v>
      </c>
      <c r="D47" s="239">
        <v>96</v>
      </c>
    </row>
    <row r="48" spans="1:4" ht="21" customHeight="1" x14ac:dyDescent="0.45">
      <c r="A48" s="234" t="s">
        <v>39</v>
      </c>
      <c r="B48" s="235">
        <f>SUM(B49:B62)</f>
        <v>740</v>
      </c>
      <c r="C48" s="240">
        <f>SUM(C49:C62)</f>
        <v>2666</v>
      </c>
      <c r="D48" s="240">
        <f>SUM(D49:D62)</f>
        <v>1196</v>
      </c>
    </row>
    <row r="49" spans="1:4" ht="21" customHeight="1" x14ac:dyDescent="0.45">
      <c r="A49" s="237" t="s">
        <v>245</v>
      </c>
      <c r="B49" s="238">
        <v>120</v>
      </c>
      <c r="C49" s="239">
        <v>345</v>
      </c>
      <c r="D49" s="239">
        <v>203</v>
      </c>
    </row>
    <row r="50" spans="1:4" ht="21" customHeight="1" x14ac:dyDescent="0.45">
      <c r="A50" s="237" t="s">
        <v>246</v>
      </c>
      <c r="B50" s="238">
        <v>40</v>
      </c>
      <c r="C50" s="239">
        <v>105</v>
      </c>
      <c r="D50" s="239">
        <v>38</v>
      </c>
    </row>
    <row r="51" spans="1:4" ht="21" customHeight="1" x14ac:dyDescent="0.45">
      <c r="A51" s="237" t="s">
        <v>59</v>
      </c>
      <c r="B51" s="238">
        <v>120</v>
      </c>
      <c r="C51" s="239">
        <v>277</v>
      </c>
      <c r="D51" s="239">
        <v>171</v>
      </c>
    </row>
    <row r="52" spans="1:4" ht="21" customHeight="1" x14ac:dyDescent="0.45">
      <c r="A52" s="237" t="s">
        <v>64</v>
      </c>
      <c r="B52" s="238">
        <v>30</v>
      </c>
      <c r="C52" s="239">
        <v>87</v>
      </c>
      <c r="D52" s="239">
        <v>44</v>
      </c>
    </row>
    <row r="53" spans="1:4" ht="21" customHeight="1" x14ac:dyDescent="0.45">
      <c r="A53" s="237" t="s">
        <v>58</v>
      </c>
      <c r="B53" s="238">
        <v>120</v>
      </c>
      <c r="C53" s="239">
        <v>427</v>
      </c>
      <c r="D53" s="239">
        <v>196</v>
      </c>
    </row>
    <row r="54" spans="1:4" ht="21" customHeight="1" x14ac:dyDescent="0.45">
      <c r="A54" s="237" t="s">
        <v>63</v>
      </c>
      <c r="B54" s="238">
        <v>30</v>
      </c>
      <c r="C54" s="239">
        <v>264</v>
      </c>
      <c r="D54" s="239">
        <v>85</v>
      </c>
    </row>
    <row r="55" spans="1:4" ht="21" customHeight="1" x14ac:dyDescent="0.45">
      <c r="A55" s="237" t="s">
        <v>65</v>
      </c>
      <c r="B55" s="238">
        <v>40</v>
      </c>
      <c r="C55" s="239">
        <v>350</v>
      </c>
      <c r="D55" s="239">
        <v>120</v>
      </c>
    </row>
    <row r="56" spans="1:4" ht="21" customHeight="1" x14ac:dyDescent="0.45">
      <c r="A56" s="237" t="s">
        <v>66</v>
      </c>
      <c r="B56" s="238">
        <v>30</v>
      </c>
      <c r="C56" s="239">
        <v>124</v>
      </c>
      <c r="D56" s="239">
        <v>44</v>
      </c>
    </row>
    <row r="57" spans="1:4" ht="21" customHeight="1" x14ac:dyDescent="0.45">
      <c r="A57" s="237" t="s">
        <v>243</v>
      </c>
      <c r="B57" s="238">
        <v>40</v>
      </c>
      <c r="C57" s="239">
        <v>119</v>
      </c>
      <c r="D57" s="239">
        <v>68</v>
      </c>
    </row>
    <row r="58" spans="1:4" ht="21" customHeight="1" x14ac:dyDescent="0.45">
      <c r="A58" s="237" t="s">
        <v>223</v>
      </c>
      <c r="B58" s="238">
        <v>30</v>
      </c>
      <c r="C58" s="239">
        <v>104</v>
      </c>
      <c r="D58" s="239">
        <v>19</v>
      </c>
    </row>
    <row r="59" spans="1:4" ht="21" customHeight="1" x14ac:dyDescent="0.45">
      <c r="A59" s="237" t="s">
        <v>150</v>
      </c>
      <c r="B59" s="238">
        <v>40</v>
      </c>
      <c r="C59" s="239">
        <v>94</v>
      </c>
      <c r="D59" s="239">
        <v>45</v>
      </c>
    </row>
    <row r="60" spans="1:4" ht="21" customHeight="1" x14ac:dyDescent="0.45">
      <c r="A60" s="237" t="s">
        <v>151</v>
      </c>
      <c r="B60" s="238">
        <v>30</v>
      </c>
      <c r="C60" s="239">
        <v>99</v>
      </c>
      <c r="D60" s="239">
        <v>20</v>
      </c>
    </row>
    <row r="61" spans="1:4" ht="21" customHeight="1" x14ac:dyDescent="0.45">
      <c r="A61" s="237" t="s">
        <v>138</v>
      </c>
      <c r="B61" s="238">
        <v>40</v>
      </c>
      <c r="C61" s="239">
        <v>154</v>
      </c>
      <c r="D61" s="239">
        <v>107</v>
      </c>
    </row>
    <row r="62" spans="1:4" ht="21" customHeight="1" x14ac:dyDescent="0.45">
      <c r="A62" s="237" t="s">
        <v>149</v>
      </c>
      <c r="B62" s="238">
        <v>30</v>
      </c>
      <c r="C62" s="239">
        <v>117</v>
      </c>
      <c r="D62" s="239">
        <v>36</v>
      </c>
    </row>
    <row r="63" spans="1:4" ht="21" customHeight="1" x14ac:dyDescent="0.45">
      <c r="A63" s="231" t="s">
        <v>10</v>
      </c>
      <c r="B63" s="244">
        <f>B64</f>
        <v>10</v>
      </c>
      <c r="C63" s="245">
        <f t="shared" ref="C63:D63" si="3">C64</f>
        <v>0</v>
      </c>
      <c r="D63" s="245">
        <f t="shared" si="3"/>
        <v>0</v>
      </c>
    </row>
    <row r="64" spans="1:4" ht="21" customHeight="1" x14ac:dyDescent="0.45">
      <c r="A64" s="237" t="s">
        <v>247</v>
      </c>
      <c r="B64" s="238">
        <v>10</v>
      </c>
      <c r="C64" s="239">
        <v>0</v>
      </c>
      <c r="D64" s="239">
        <v>0</v>
      </c>
    </row>
    <row r="65" spans="1:4" ht="21" customHeight="1" x14ac:dyDescent="0.45">
      <c r="A65" s="220" t="s">
        <v>13</v>
      </c>
      <c r="B65" s="229">
        <f>B66+B73</f>
        <v>450</v>
      </c>
      <c r="C65" s="230">
        <f>C66+C73</f>
        <v>2260</v>
      </c>
      <c r="D65" s="230">
        <f>D66+D73</f>
        <v>530</v>
      </c>
    </row>
    <row r="66" spans="1:4" ht="21" customHeight="1" x14ac:dyDescent="0.45">
      <c r="A66" s="234" t="s">
        <v>38</v>
      </c>
      <c r="B66" s="235">
        <f>SUM(B67:B72)</f>
        <v>270</v>
      </c>
      <c r="C66" s="236">
        <f>SUM(C67:C72)</f>
        <v>1650</v>
      </c>
      <c r="D66" s="236">
        <f>SUM(D67:D72)</f>
        <v>318</v>
      </c>
    </row>
    <row r="67" spans="1:4" ht="21" customHeight="1" x14ac:dyDescent="0.45">
      <c r="A67" s="237" t="s">
        <v>248</v>
      </c>
      <c r="B67" s="238">
        <v>30</v>
      </c>
      <c r="C67" s="239">
        <v>266</v>
      </c>
      <c r="D67" s="239">
        <v>43</v>
      </c>
    </row>
    <row r="68" spans="1:4" ht="21" customHeight="1" x14ac:dyDescent="0.45">
      <c r="A68" s="237" t="s">
        <v>196</v>
      </c>
      <c r="B68" s="238">
        <v>30</v>
      </c>
      <c r="C68" s="239">
        <v>484</v>
      </c>
      <c r="D68" s="239">
        <v>94</v>
      </c>
    </row>
    <row r="69" spans="1:4" ht="21" customHeight="1" x14ac:dyDescent="0.45">
      <c r="A69" s="237" t="s">
        <v>214</v>
      </c>
      <c r="B69" s="246">
        <v>60</v>
      </c>
      <c r="C69" s="239">
        <v>174</v>
      </c>
      <c r="D69" s="247">
        <v>38</v>
      </c>
    </row>
    <row r="70" spans="1:4" ht="21" customHeight="1" x14ac:dyDescent="0.45">
      <c r="A70" s="237" t="s">
        <v>73</v>
      </c>
      <c r="B70" s="238">
        <v>60</v>
      </c>
      <c r="C70" s="239">
        <v>377</v>
      </c>
      <c r="D70" s="239">
        <v>85</v>
      </c>
    </row>
    <row r="71" spans="1:4" ht="21" customHeight="1" x14ac:dyDescent="0.45">
      <c r="A71" s="237" t="s">
        <v>71</v>
      </c>
      <c r="B71" s="238">
        <v>60</v>
      </c>
      <c r="C71" s="239">
        <v>211</v>
      </c>
      <c r="D71" s="239">
        <v>41</v>
      </c>
    </row>
    <row r="72" spans="1:4" ht="21" customHeight="1" x14ac:dyDescent="0.45">
      <c r="A72" s="237" t="s">
        <v>249</v>
      </c>
      <c r="B72" s="238">
        <v>30</v>
      </c>
      <c r="C72" s="239">
        <v>138</v>
      </c>
      <c r="D72" s="239">
        <v>17</v>
      </c>
    </row>
    <row r="73" spans="1:4" ht="21" customHeight="1" x14ac:dyDescent="0.45">
      <c r="A73" s="234" t="s">
        <v>39</v>
      </c>
      <c r="B73" s="235">
        <f>SUM(B74:B78)</f>
        <v>180</v>
      </c>
      <c r="C73" s="240">
        <f>SUM(C74:C78)</f>
        <v>610</v>
      </c>
      <c r="D73" s="240">
        <f>SUM(D74:D78)</f>
        <v>212</v>
      </c>
    </row>
    <row r="74" spans="1:4" ht="21" customHeight="1" x14ac:dyDescent="0.45">
      <c r="A74" s="248" t="s">
        <v>199</v>
      </c>
      <c r="B74" s="238">
        <v>30</v>
      </c>
      <c r="C74" s="239">
        <v>96</v>
      </c>
      <c r="D74" s="239">
        <v>21</v>
      </c>
    </row>
    <row r="75" spans="1:4" ht="21" customHeight="1" x14ac:dyDescent="0.45">
      <c r="A75" s="237" t="s">
        <v>248</v>
      </c>
      <c r="B75" s="238">
        <v>60</v>
      </c>
      <c r="C75" s="239">
        <v>172</v>
      </c>
      <c r="D75" s="239">
        <v>69</v>
      </c>
    </row>
    <row r="76" spans="1:4" ht="21" customHeight="1" x14ac:dyDescent="0.45">
      <c r="A76" s="237" t="s">
        <v>249</v>
      </c>
      <c r="B76" s="241">
        <v>30</v>
      </c>
      <c r="C76" s="242">
        <v>118</v>
      </c>
      <c r="D76" s="242">
        <v>38</v>
      </c>
    </row>
    <row r="77" spans="1:4" ht="21" customHeight="1" x14ac:dyDescent="0.45">
      <c r="A77" s="237" t="s">
        <v>71</v>
      </c>
      <c r="B77" s="238">
        <v>30</v>
      </c>
      <c r="C77" s="239">
        <v>86</v>
      </c>
      <c r="D77" s="239">
        <v>44</v>
      </c>
    </row>
    <row r="78" spans="1:4" ht="21" customHeight="1" x14ac:dyDescent="0.45">
      <c r="A78" s="237" t="s">
        <v>73</v>
      </c>
      <c r="B78" s="238">
        <v>30</v>
      </c>
      <c r="C78" s="239">
        <v>138</v>
      </c>
      <c r="D78" s="239">
        <v>40</v>
      </c>
    </row>
    <row r="79" spans="1:4" ht="21" customHeight="1" x14ac:dyDescent="0.45">
      <c r="A79" s="220" t="s">
        <v>14</v>
      </c>
      <c r="B79" s="229">
        <f t="shared" ref="B79:C79" si="4">B80+B84</f>
        <v>150</v>
      </c>
      <c r="C79" s="230">
        <f t="shared" si="4"/>
        <v>1069</v>
      </c>
      <c r="D79" s="230">
        <f>D80+D84</f>
        <v>188</v>
      </c>
    </row>
    <row r="80" spans="1:4" ht="21" customHeight="1" x14ac:dyDescent="0.45">
      <c r="A80" s="234" t="s">
        <v>38</v>
      </c>
      <c r="B80" s="235">
        <f t="shared" ref="B80:D80" si="5">SUM(B81:B83)</f>
        <v>90</v>
      </c>
      <c r="C80" s="240">
        <f t="shared" si="5"/>
        <v>858</v>
      </c>
      <c r="D80" s="240">
        <f t="shared" si="5"/>
        <v>105</v>
      </c>
    </row>
    <row r="81" spans="1:4" ht="21" customHeight="1" x14ac:dyDescent="0.45">
      <c r="A81" s="237" t="s">
        <v>76</v>
      </c>
      <c r="B81" s="238">
        <v>30</v>
      </c>
      <c r="C81" s="239">
        <v>379</v>
      </c>
      <c r="D81" s="239">
        <v>43</v>
      </c>
    </row>
    <row r="82" spans="1:4" ht="21" customHeight="1" x14ac:dyDescent="0.45">
      <c r="A82" s="237" t="s">
        <v>77</v>
      </c>
      <c r="B82" s="238">
        <v>30</v>
      </c>
      <c r="C82" s="239">
        <v>273</v>
      </c>
      <c r="D82" s="239">
        <v>22</v>
      </c>
    </row>
    <row r="83" spans="1:4" ht="21" customHeight="1" x14ac:dyDescent="0.45">
      <c r="A83" s="237" t="s">
        <v>167</v>
      </c>
      <c r="B83" s="238">
        <v>30</v>
      </c>
      <c r="C83" s="239">
        <v>206</v>
      </c>
      <c r="D83" s="239">
        <v>40</v>
      </c>
    </row>
    <row r="84" spans="1:4" ht="21" customHeight="1" x14ac:dyDescent="0.45">
      <c r="A84" s="234" t="s">
        <v>41</v>
      </c>
      <c r="B84" s="235">
        <f t="shared" ref="B84:D84" si="6">SUM(B85:B85)</f>
        <v>60</v>
      </c>
      <c r="C84" s="240">
        <f t="shared" si="6"/>
        <v>211</v>
      </c>
      <c r="D84" s="240">
        <f t="shared" si="6"/>
        <v>83</v>
      </c>
    </row>
    <row r="85" spans="1:4" ht="21" customHeight="1" x14ac:dyDescent="0.45">
      <c r="A85" s="237" t="s">
        <v>79</v>
      </c>
      <c r="B85" s="238">
        <v>60</v>
      </c>
      <c r="C85" s="239">
        <v>211</v>
      </c>
      <c r="D85" s="239">
        <v>83</v>
      </c>
    </row>
    <row r="86" spans="1:4" ht="21" customHeight="1" x14ac:dyDescent="0.45">
      <c r="A86" s="220" t="s">
        <v>15</v>
      </c>
      <c r="B86" s="229">
        <f t="shared" ref="B86:D86" si="7">B87+B94</f>
        <v>280</v>
      </c>
      <c r="C86" s="230">
        <f t="shared" si="7"/>
        <v>1288</v>
      </c>
      <c r="D86" s="230">
        <f t="shared" si="7"/>
        <v>334</v>
      </c>
    </row>
    <row r="87" spans="1:4" ht="21" customHeight="1" x14ac:dyDescent="0.45">
      <c r="A87" s="234" t="s">
        <v>38</v>
      </c>
      <c r="B87" s="235">
        <f t="shared" ref="B87:D87" si="8">SUM(B88:B93)</f>
        <v>220</v>
      </c>
      <c r="C87" s="240">
        <f t="shared" si="8"/>
        <v>1121</v>
      </c>
      <c r="D87" s="240">
        <f t="shared" si="8"/>
        <v>265</v>
      </c>
    </row>
    <row r="88" spans="1:4" ht="21" customHeight="1" x14ac:dyDescent="0.45">
      <c r="A88" s="237" t="s">
        <v>82</v>
      </c>
      <c r="B88" s="238">
        <v>70</v>
      </c>
      <c r="C88" s="239">
        <v>270</v>
      </c>
      <c r="D88" s="239">
        <v>80</v>
      </c>
    </row>
    <row r="89" spans="1:4" ht="21" customHeight="1" x14ac:dyDescent="0.45">
      <c r="A89" s="237" t="s">
        <v>182</v>
      </c>
      <c r="B89" s="238">
        <v>30</v>
      </c>
      <c r="C89" s="239">
        <v>268</v>
      </c>
      <c r="D89" s="239">
        <v>39</v>
      </c>
    </row>
    <row r="90" spans="1:4" ht="21" customHeight="1" x14ac:dyDescent="0.45">
      <c r="A90" s="237" t="s">
        <v>200</v>
      </c>
      <c r="B90" s="238">
        <v>30</v>
      </c>
      <c r="C90" s="239">
        <v>152</v>
      </c>
      <c r="D90" s="239">
        <v>38</v>
      </c>
    </row>
    <row r="91" spans="1:4" ht="21" customHeight="1" x14ac:dyDescent="0.45">
      <c r="A91" s="237" t="s">
        <v>201</v>
      </c>
      <c r="B91" s="238">
        <v>30</v>
      </c>
      <c r="C91" s="239">
        <v>169</v>
      </c>
      <c r="D91" s="239">
        <v>40</v>
      </c>
    </row>
    <row r="92" spans="1:4" ht="21" customHeight="1" x14ac:dyDescent="0.45">
      <c r="A92" s="237" t="s">
        <v>202</v>
      </c>
      <c r="B92" s="238">
        <v>30</v>
      </c>
      <c r="C92" s="239">
        <v>119</v>
      </c>
      <c r="D92" s="239">
        <v>35</v>
      </c>
    </row>
    <row r="93" spans="1:4" ht="21" customHeight="1" x14ac:dyDescent="0.45">
      <c r="A93" s="237" t="s">
        <v>203</v>
      </c>
      <c r="B93" s="238">
        <v>30</v>
      </c>
      <c r="C93" s="239">
        <v>143</v>
      </c>
      <c r="D93" s="239">
        <v>33</v>
      </c>
    </row>
    <row r="94" spans="1:4" ht="21" customHeight="1" x14ac:dyDescent="0.45">
      <c r="A94" s="234" t="s">
        <v>40</v>
      </c>
      <c r="B94" s="249">
        <f t="shared" ref="B94:D94" si="9">SUM(B95:B95)</f>
        <v>60</v>
      </c>
      <c r="C94" s="250">
        <f t="shared" si="9"/>
        <v>167</v>
      </c>
      <c r="D94" s="250">
        <f t="shared" si="9"/>
        <v>69</v>
      </c>
    </row>
    <row r="95" spans="1:4" ht="21" customHeight="1" x14ac:dyDescent="0.45">
      <c r="A95" s="237" t="s">
        <v>215</v>
      </c>
      <c r="B95" s="238">
        <v>60</v>
      </c>
      <c r="C95" s="239">
        <v>167</v>
      </c>
      <c r="D95" s="239">
        <v>69</v>
      </c>
    </row>
    <row r="96" spans="1:4" ht="21" customHeight="1" x14ac:dyDescent="0.45">
      <c r="A96" s="220" t="s">
        <v>2</v>
      </c>
      <c r="B96" s="229">
        <f>B97+B103</f>
        <v>420</v>
      </c>
      <c r="C96" s="230">
        <f>C97+C103</f>
        <v>789</v>
      </c>
      <c r="D96" s="230">
        <f>D97+D103</f>
        <v>224</v>
      </c>
    </row>
    <row r="97" spans="1:4" ht="21" customHeight="1" x14ac:dyDescent="0.45">
      <c r="A97" s="231" t="s">
        <v>9</v>
      </c>
      <c r="B97" s="244">
        <f>B98</f>
        <v>120</v>
      </c>
      <c r="C97" s="244">
        <f t="shared" ref="C97:D97" si="10">C98</f>
        <v>270</v>
      </c>
      <c r="D97" s="244">
        <f t="shared" si="10"/>
        <v>77</v>
      </c>
    </row>
    <row r="98" spans="1:4" ht="21" customHeight="1" x14ac:dyDescent="0.45">
      <c r="A98" s="234" t="s">
        <v>40</v>
      </c>
      <c r="B98" s="244">
        <f>SUM(B99:B102)</f>
        <v>120</v>
      </c>
      <c r="C98" s="245">
        <f t="shared" ref="C98:D98" si="11">SUM(C99:C102)</f>
        <v>270</v>
      </c>
      <c r="D98" s="245">
        <f t="shared" si="11"/>
        <v>77</v>
      </c>
    </row>
    <row r="99" spans="1:4" ht="21" customHeight="1" x14ac:dyDescent="0.45">
      <c r="A99" s="237" t="s">
        <v>204</v>
      </c>
      <c r="B99" s="238">
        <v>30</v>
      </c>
      <c r="C99" s="239">
        <v>130</v>
      </c>
      <c r="D99" s="239">
        <v>32</v>
      </c>
    </row>
    <row r="100" spans="1:4" ht="21" customHeight="1" x14ac:dyDescent="0.45">
      <c r="A100" s="237" t="s">
        <v>227</v>
      </c>
      <c r="B100" s="238">
        <v>30</v>
      </c>
      <c r="C100" s="239">
        <v>95</v>
      </c>
      <c r="D100" s="239">
        <v>28</v>
      </c>
    </row>
    <row r="101" spans="1:4" ht="21" customHeight="1" x14ac:dyDescent="0.45">
      <c r="A101" s="237" t="s">
        <v>168</v>
      </c>
      <c r="B101" s="238">
        <v>30</v>
      </c>
      <c r="C101" s="239">
        <v>32</v>
      </c>
      <c r="D101" s="239">
        <v>15</v>
      </c>
    </row>
    <row r="102" spans="1:4" ht="21" customHeight="1" x14ac:dyDescent="0.45">
      <c r="A102" s="237" t="s">
        <v>250</v>
      </c>
      <c r="B102" s="238">
        <v>30</v>
      </c>
      <c r="C102" s="239">
        <v>13</v>
      </c>
      <c r="D102" s="239">
        <v>2</v>
      </c>
    </row>
    <row r="103" spans="1:4" ht="21" customHeight="1" x14ac:dyDescent="0.45">
      <c r="A103" s="231" t="s">
        <v>8</v>
      </c>
      <c r="B103" s="244">
        <f t="shared" ref="B103:D103" si="12">SUM(B104:B108)</f>
        <v>300</v>
      </c>
      <c r="C103" s="243">
        <f t="shared" si="12"/>
        <v>519</v>
      </c>
      <c r="D103" s="243">
        <f t="shared" si="12"/>
        <v>147</v>
      </c>
    </row>
    <row r="104" spans="1:4" ht="21" customHeight="1" x14ac:dyDescent="0.45">
      <c r="A104" s="237" t="s">
        <v>16</v>
      </c>
      <c r="B104" s="238">
        <v>60</v>
      </c>
      <c r="C104" s="239">
        <v>115</v>
      </c>
      <c r="D104" s="239">
        <v>27</v>
      </c>
    </row>
    <row r="105" spans="1:4" ht="21" customHeight="1" x14ac:dyDescent="0.45">
      <c r="A105" s="237" t="s">
        <v>251</v>
      </c>
      <c r="B105" s="238">
        <v>60</v>
      </c>
      <c r="C105" s="239">
        <v>118</v>
      </c>
      <c r="D105" s="239">
        <v>42</v>
      </c>
    </row>
    <row r="106" spans="1:4" ht="21" customHeight="1" x14ac:dyDescent="0.45">
      <c r="A106" s="237" t="s">
        <v>21</v>
      </c>
      <c r="B106" s="238">
        <v>60</v>
      </c>
      <c r="C106" s="239">
        <v>98</v>
      </c>
      <c r="D106" s="239">
        <v>42</v>
      </c>
    </row>
    <row r="107" spans="1:4" ht="21" customHeight="1" x14ac:dyDescent="0.45">
      <c r="A107" s="237" t="s">
        <v>18</v>
      </c>
      <c r="B107" s="238">
        <v>60</v>
      </c>
      <c r="C107" s="239">
        <v>102</v>
      </c>
      <c r="D107" s="239">
        <v>24</v>
      </c>
    </row>
    <row r="108" spans="1:4" ht="21" customHeight="1" x14ac:dyDescent="0.45">
      <c r="A108" s="237" t="s">
        <v>17</v>
      </c>
      <c r="B108" s="238">
        <v>60</v>
      </c>
      <c r="C108" s="239">
        <v>86</v>
      </c>
      <c r="D108" s="239">
        <v>12</v>
      </c>
    </row>
    <row r="109" spans="1:4" ht="21" customHeight="1" x14ac:dyDescent="0.45">
      <c r="A109" s="220" t="s">
        <v>22</v>
      </c>
      <c r="B109" s="229">
        <f>B110</f>
        <v>270</v>
      </c>
      <c r="C109" s="229">
        <f t="shared" ref="C109:D109" si="13">C110</f>
        <v>926</v>
      </c>
      <c r="D109" s="229">
        <f t="shared" si="13"/>
        <v>263</v>
      </c>
    </row>
    <row r="110" spans="1:4" ht="21" customHeight="1" x14ac:dyDescent="0.45">
      <c r="A110" s="231" t="s">
        <v>9</v>
      </c>
      <c r="B110" s="244">
        <f>B111+B117</f>
        <v>270</v>
      </c>
      <c r="C110" s="243">
        <f>C111+C117</f>
        <v>926</v>
      </c>
      <c r="D110" s="243">
        <f>D111+D117</f>
        <v>263</v>
      </c>
    </row>
    <row r="111" spans="1:4" ht="21" customHeight="1" x14ac:dyDescent="0.45">
      <c r="A111" s="234" t="s">
        <v>38</v>
      </c>
      <c r="B111" s="235">
        <f>SUM(B112:B116)</f>
        <v>150</v>
      </c>
      <c r="C111" s="236">
        <f>SUM(C112:C116)</f>
        <v>703</v>
      </c>
      <c r="D111" s="236">
        <f>SUM(D112:D116)</f>
        <v>137</v>
      </c>
    </row>
    <row r="112" spans="1:4" ht="21" customHeight="1" x14ac:dyDescent="0.45">
      <c r="A112" s="237" t="s">
        <v>252</v>
      </c>
      <c r="B112" s="238">
        <v>30</v>
      </c>
      <c r="C112" s="239">
        <v>153</v>
      </c>
      <c r="D112" s="239">
        <v>35</v>
      </c>
    </row>
    <row r="113" spans="1:4" ht="21" customHeight="1" x14ac:dyDescent="0.45">
      <c r="A113" s="237" t="s">
        <v>253</v>
      </c>
      <c r="B113" s="238">
        <v>30</v>
      </c>
      <c r="C113" s="239">
        <v>408</v>
      </c>
      <c r="D113" s="239">
        <v>74</v>
      </c>
    </row>
    <row r="114" spans="1:4" ht="21" customHeight="1" x14ac:dyDescent="0.45">
      <c r="A114" s="237" t="s">
        <v>229</v>
      </c>
      <c r="B114" s="238">
        <v>30</v>
      </c>
      <c r="C114" s="239">
        <v>34</v>
      </c>
      <c r="D114" s="239">
        <v>9</v>
      </c>
    </row>
    <row r="115" spans="1:4" ht="21" customHeight="1" x14ac:dyDescent="0.45">
      <c r="A115" s="237" t="s">
        <v>230</v>
      </c>
      <c r="B115" s="238">
        <v>30</v>
      </c>
      <c r="C115" s="239">
        <v>64</v>
      </c>
      <c r="D115" s="239">
        <v>13</v>
      </c>
    </row>
    <row r="116" spans="1:4" ht="21" customHeight="1" x14ac:dyDescent="0.45">
      <c r="A116" s="237" t="s">
        <v>254</v>
      </c>
      <c r="B116" s="238">
        <v>30</v>
      </c>
      <c r="C116" s="239">
        <v>44</v>
      </c>
      <c r="D116" s="239">
        <v>6</v>
      </c>
    </row>
    <row r="117" spans="1:4" ht="21" customHeight="1" x14ac:dyDescent="0.45">
      <c r="A117" s="234" t="s">
        <v>39</v>
      </c>
      <c r="B117" s="235">
        <f>SUM(B118:B122)</f>
        <v>120</v>
      </c>
      <c r="C117" s="236">
        <f>SUM(C118:C122)</f>
        <v>223</v>
      </c>
      <c r="D117" s="236">
        <f>SUM(D118:D122)</f>
        <v>126</v>
      </c>
    </row>
    <row r="118" spans="1:4" ht="21" customHeight="1" x14ac:dyDescent="0.45">
      <c r="A118" s="237" t="s">
        <v>255</v>
      </c>
      <c r="B118" s="238">
        <v>15</v>
      </c>
      <c r="C118" s="239">
        <v>94</v>
      </c>
      <c r="D118" s="239">
        <v>59</v>
      </c>
    </row>
    <row r="119" spans="1:4" ht="21" customHeight="1" x14ac:dyDescent="0.45">
      <c r="A119" s="237" t="s">
        <v>256</v>
      </c>
      <c r="B119" s="238">
        <v>15</v>
      </c>
      <c r="C119" s="239">
        <v>70</v>
      </c>
      <c r="D119" s="239">
        <v>43</v>
      </c>
    </row>
    <row r="120" spans="1:4" ht="21" customHeight="1" x14ac:dyDescent="0.45">
      <c r="A120" s="237" t="s">
        <v>229</v>
      </c>
      <c r="B120" s="238">
        <v>30</v>
      </c>
      <c r="C120" s="239">
        <v>20</v>
      </c>
      <c r="D120" s="239">
        <v>8</v>
      </c>
    </row>
    <row r="121" spans="1:4" ht="21" customHeight="1" x14ac:dyDescent="0.45">
      <c r="A121" s="237" t="s">
        <v>230</v>
      </c>
      <c r="B121" s="238">
        <v>30</v>
      </c>
      <c r="C121" s="239">
        <v>37</v>
      </c>
      <c r="D121" s="239">
        <v>16</v>
      </c>
    </row>
    <row r="122" spans="1:4" ht="21" customHeight="1" x14ac:dyDescent="0.45">
      <c r="A122" s="237" t="s">
        <v>254</v>
      </c>
      <c r="B122" s="241">
        <v>30</v>
      </c>
      <c r="C122" s="251">
        <v>2</v>
      </c>
      <c r="D122" s="251">
        <v>0</v>
      </c>
    </row>
    <row r="123" spans="1:4" ht="21" customHeight="1" x14ac:dyDescent="0.45">
      <c r="A123" s="220" t="s">
        <v>26</v>
      </c>
      <c r="B123" s="229">
        <f>B124+B127</f>
        <v>120</v>
      </c>
      <c r="C123" s="230">
        <f>C124+C127</f>
        <v>194</v>
      </c>
      <c r="D123" s="230">
        <f>D124+D127</f>
        <v>42</v>
      </c>
    </row>
    <row r="124" spans="1:4" ht="21" customHeight="1" x14ac:dyDescent="0.45">
      <c r="A124" s="234" t="s">
        <v>38</v>
      </c>
      <c r="B124" s="235">
        <f>SUM(B125:B126)</f>
        <v>60</v>
      </c>
      <c r="C124" s="236">
        <f>SUM(C125:C126)</f>
        <v>114</v>
      </c>
      <c r="D124" s="236">
        <f>SUM(D125:D126)</f>
        <v>13</v>
      </c>
    </row>
    <row r="125" spans="1:4" ht="21" customHeight="1" x14ac:dyDescent="0.45">
      <c r="A125" s="237" t="s">
        <v>233</v>
      </c>
      <c r="B125" s="238">
        <v>30</v>
      </c>
      <c r="C125" s="239">
        <v>63</v>
      </c>
      <c r="D125" s="239">
        <v>11</v>
      </c>
    </row>
    <row r="126" spans="1:4" ht="21" customHeight="1" x14ac:dyDescent="0.45">
      <c r="A126" s="237" t="s">
        <v>232</v>
      </c>
      <c r="B126" s="238">
        <v>30</v>
      </c>
      <c r="C126" s="239">
        <v>51</v>
      </c>
      <c r="D126" s="239">
        <v>2</v>
      </c>
    </row>
    <row r="127" spans="1:4" ht="21" customHeight="1" x14ac:dyDescent="0.45">
      <c r="A127" s="234" t="s">
        <v>39</v>
      </c>
      <c r="B127" s="235">
        <f>SUM(B128:B129)</f>
        <v>60</v>
      </c>
      <c r="C127" s="236">
        <f>SUM(C128:C129)</f>
        <v>80</v>
      </c>
      <c r="D127" s="236">
        <f>SUM(D128:D129)</f>
        <v>29</v>
      </c>
    </row>
    <row r="128" spans="1:4" ht="21" customHeight="1" x14ac:dyDescent="0.45">
      <c r="A128" s="237" t="s">
        <v>233</v>
      </c>
      <c r="B128" s="238">
        <v>30</v>
      </c>
      <c r="C128" s="239">
        <v>55</v>
      </c>
      <c r="D128" s="239">
        <v>26</v>
      </c>
    </row>
    <row r="129" spans="1:4" ht="21" customHeight="1" x14ac:dyDescent="0.45">
      <c r="A129" s="237" t="s">
        <v>232</v>
      </c>
      <c r="B129" s="238">
        <v>30</v>
      </c>
      <c r="C129" s="239">
        <v>25</v>
      </c>
      <c r="D129" s="239">
        <v>3</v>
      </c>
    </row>
    <row r="130" spans="1:4" ht="21" customHeight="1" x14ac:dyDescent="0.45">
      <c r="A130" s="220" t="s">
        <v>27</v>
      </c>
      <c r="B130" s="252">
        <f>B132+B134</f>
        <v>78</v>
      </c>
      <c r="C130" s="230">
        <f t="shared" ref="C130:D130" si="14">C132+C134</f>
        <v>684</v>
      </c>
      <c r="D130" s="253">
        <f t="shared" si="14"/>
        <v>83</v>
      </c>
    </row>
    <row r="131" spans="1:4" ht="21" customHeight="1" x14ac:dyDescent="0.45">
      <c r="A131" s="234" t="s">
        <v>257</v>
      </c>
      <c r="B131" s="244">
        <v>48</v>
      </c>
      <c r="C131" s="243">
        <v>417</v>
      </c>
      <c r="D131" s="243">
        <v>62</v>
      </c>
    </row>
    <row r="132" spans="1:4" ht="21" customHeight="1" x14ac:dyDescent="0.45">
      <c r="A132" s="237" t="s">
        <v>28</v>
      </c>
      <c r="B132" s="238">
        <v>48</v>
      </c>
      <c r="C132" s="239">
        <v>535</v>
      </c>
      <c r="D132" s="239">
        <v>63</v>
      </c>
    </row>
    <row r="133" spans="1:4" ht="21" customHeight="1" x14ac:dyDescent="0.45">
      <c r="A133" s="254" t="s">
        <v>258</v>
      </c>
      <c r="B133" s="232">
        <v>30</v>
      </c>
      <c r="C133" s="233">
        <v>124</v>
      </c>
      <c r="D133" s="233">
        <f>D134</f>
        <v>20</v>
      </c>
    </row>
    <row r="134" spans="1:4" ht="21" customHeight="1" x14ac:dyDescent="0.45">
      <c r="A134" s="237" t="s">
        <v>259</v>
      </c>
      <c r="B134" s="238">
        <v>30</v>
      </c>
      <c r="C134" s="239">
        <v>149</v>
      </c>
      <c r="D134" s="239">
        <v>20</v>
      </c>
    </row>
    <row r="135" spans="1:4" ht="21" customHeight="1" x14ac:dyDescent="0.45">
      <c r="A135" s="220" t="s">
        <v>29</v>
      </c>
      <c r="B135" s="229">
        <f>B136+B141+B143</f>
        <v>210</v>
      </c>
      <c r="C135" s="230">
        <f>C136+C141+C143</f>
        <v>541</v>
      </c>
      <c r="D135" s="230">
        <f>D136+D141+D143</f>
        <v>118</v>
      </c>
    </row>
    <row r="136" spans="1:4" ht="21" customHeight="1" x14ac:dyDescent="0.45">
      <c r="A136" s="234" t="s">
        <v>38</v>
      </c>
      <c r="B136" s="235">
        <f>SUM(B137:B140)</f>
        <v>120</v>
      </c>
      <c r="C136" s="236">
        <f>SUM(C137:C140)</f>
        <v>333</v>
      </c>
      <c r="D136" s="236">
        <f>SUM(D137:D140)</f>
        <v>48</v>
      </c>
    </row>
    <row r="137" spans="1:4" ht="21" customHeight="1" x14ac:dyDescent="0.45">
      <c r="A137" s="237" t="s">
        <v>106</v>
      </c>
      <c r="B137" s="238">
        <v>30</v>
      </c>
      <c r="C137" s="239">
        <v>163</v>
      </c>
      <c r="D137" s="239">
        <v>18</v>
      </c>
    </row>
    <row r="138" spans="1:4" ht="21" customHeight="1" x14ac:dyDescent="0.45">
      <c r="A138" s="237" t="s">
        <v>130</v>
      </c>
      <c r="B138" s="238">
        <v>30</v>
      </c>
      <c r="C138" s="239">
        <v>102</v>
      </c>
      <c r="D138" s="239">
        <v>28</v>
      </c>
    </row>
    <row r="139" spans="1:4" ht="21" customHeight="1" x14ac:dyDescent="0.45">
      <c r="A139" s="237" t="s">
        <v>235</v>
      </c>
      <c r="B139" s="238">
        <v>30</v>
      </c>
      <c r="C139" s="239">
        <v>55</v>
      </c>
      <c r="D139" s="239">
        <v>2</v>
      </c>
    </row>
    <row r="140" spans="1:4" ht="21" customHeight="1" x14ac:dyDescent="0.45">
      <c r="A140" s="237" t="s">
        <v>260</v>
      </c>
      <c r="B140" s="238">
        <v>30</v>
      </c>
      <c r="C140" s="239">
        <v>13</v>
      </c>
      <c r="D140" s="239">
        <v>0</v>
      </c>
    </row>
    <row r="141" spans="1:4" ht="21" customHeight="1" x14ac:dyDescent="0.45">
      <c r="A141" s="234" t="s">
        <v>39</v>
      </c>
      <c r="B141" s="235">
        <f>SUM(B142:B142)</f>
        <v>60</v>
      </c>
      <c r="C141" s="240">
        <f>SUM(C142:C142)</f>
        <v>139</v>
      </c>
      <c r="D141" s="240">
        <f>SUM(D142:D142)</f>
        <v>50</v>
      </c>
    </row>
    <row r="142" spans="1:4" ht="21" customHeight="1" x14ac:dyDescent="0.45">
      <c r="A142" s="237" t="s">
        <v>130</v>
      </c>
      <c r="B142" s="238">
        <v>60</v>
      </c>
      <c r="C142" s="239">
        <v>139</v>
      </c>
      <c r="D142" s="239">
        <v>50</v>
      </c>
    </row>
    <row r="143" spans="1:4" ht="21" customHeight="1" x14ac:dyDescent="0.45">
      <c r="A143" s="234" t="s">
        <v>40</v>
      </c>
      <c r="B143" s="235">
        <f>B144</f>
        <v>30</v>
      </c>
      <c r="C143" s="240">
        <f t="shared" ref="C143:D143" si="15">C144</f>
        <v>69</v>
      </c>
      <c r="D143" s="240">
        <f t="shared" si="15"/>
        <v>20</v>
      </c>
    </row>
    <row r="144" spans="1:4" ht="21" customHeight="1" x14ac:dyDescent="0.45">
      <c r="A144" s="237" t="s">
        <v>53</v>
      </c>
      <c r="B144" s="238">
        <v>30</v>
      </c>
      <c r="C144" s="239">
        <v>69</v>
      </c>
      <c r="D144" s="239">
        <v>20</v>
      </c>
    </row>
    <row r="145" spans="1:4" ht="21" customHeight="1" x14ac:dyDescent="0.45">
      <c r="A145" s="220" t="s">
        <v>30</v>
      </c>
      <c r="B145" s="229">
        <f>B146+B152+B159</f>
        <v>420</v>
      </c>
      <c r="C145" s="230">
        <f>C146+C152+C159</f>
        <v>1941</v>
      </c>
      <c r="D145" s="230">
        <f>D146+D152+D159</f>
        <v>590</v>
      </c>
    </row>
    <row r="146" spans="1:4" ht="21" customHeight="1" x14ac:dyDescent="0.45">
      <c r="A146" s="234" t="s">
        <v>38</v>
      </c>
      <c r="B146" s="235">
        <f>SUM(B147:B151)</f>
        <v>180</v>
      </c>
      <c r="C146" s="240">
        <f>SUM(C147:C151)</f>
        <v>715</v>
      </c>
      <c r="D146" s="240">
        <f>SUM(D147:D151)</f>
        <v>158</v>
      </c>
    </row>
    <row r="147" spans="1:4" ht="21" customHeight="1" x14ac:dyDescent="0.45">
      <c r="A147" s="237" t="s">
        <v>113</v>
      </c>
      <c r="B147" s="238">
        <v>60</v>
      </c>
      <c r="C147" s="239">
        <v>224</v>
      </c>
      <c r="D147" s="239">
        <v>56</v>
      </c>
    </row>
    <row r="148" spans="1:4" ht="21" customHeight="1" x14ac:dyDescent="0.45">
      <c r="A148" s="237" t="s">
        <v>183</v>
      </c>
      <c r="B148" s="238">
        <v>30</v>
      </c>
      <c r="C148" s="239">
        <v>223</v>
      </c>
      <c r="D148" s="239">
        <v>53</v>
      </c>
    </row>
    <row r="149" spans="1:4" ht="21" customHeight="1" x14ac:dyDescent="0.45">
      <c r="A149" s="237" t="s">
        <v>171</v>
      </c>
      <c r="B149" s="238">
        <v>30</v>
      </c>
      <c r="C149" s="239">
        <v>79</v>
      </c>
      <c r="D149" s="239">
        <v>10</v>
      </c>
    </row>
    <row r="150" spans="1:4" ht="21" customHeight="1" x14ac:dyDescent="0.45">
      <c r="A150" s="237" t="s">
        <v>58</v>
      </c>
      <c r="B150" s="238">
        <v>30</v>
      </c>
      <c r="C150" s="239">
        <v>128</v>
      </c>
      <c r="D150" s="239">
        <v>25</v>
      </c>
    </row>
    <row r="151" spans="1:4" ht="21" customHeight="1" x14ac:dyDescent="0.45">
      <c r="A151" s="237" t="s">
        <v>190</v>
      </c>
      <c r="B151" s="238">
        <v>30</v>
      </c>
      <c r="C151" s="239">
        <v>61</v>
      </c>
      <c r="D151" s="239">
        <v>14</v>
      </c>
    </row>
    <row r="152" spans="1:4" ht="21" customHeight="1" x14ac:dyDescent="0.45">
      <c r="A152" s="234" t="s">
        <v>39</v>
      </c>
      <c r="B152" s="235">
        <f>SUM(B153:B158)</f>
        <v>210</v>
      </c>
      <c r="C152" s="240">
        <f>SUM(C153:C158)</f>
        <v>1070</v>
      </c>
      <c r="D152" s="240">
        <f>SUM(D153:D158)</f>
        <v>360</v>
      </c>
    </row>
    <row r="153" spans="1:4" ht="21" customHeight="1" x14ac:dyDescent="0.45">
      <c r="A153" s="237" t="s">
        <v>114</v>
      </c>
      <c r="B153" s="238">
        <v>60</v>
      </c>
      <c r="C153" s="239">
        <v>317</v>
      </c>
      <c r="D153" s="239">
        <v>148</v>
      </c>
    </row>
    <row r="154" spans="1:4" ht="21" customHeight="1" x14ac:dyDescent="0.45">
      <c r="A154" s="237" t="s">
        <v>63</v>
      </c>
      <c r="B154" s="238">
        <v>30</v>
      </c>
      <c r="C154" s="239">
        <v>154</v>
      </c>
      <c r="D154" s="239">
        <v>45</v>
      </c>
    </row>
    <row r="155" spans="1:4" ht="21" customHeight="1" x14ac:dyDescent="0.45">
      <c r="A155" s="237" t="s">
        <v>173</v>
      </c>
      <c r="B155" s="238">
        <v>30</v>
      </c>
      <c r="C155" s="239">
        <v>227</v>
      </c>
      <c r="D155" s="239">
        <v>62</v>
      </c>
    </row>
    <row r="156" spans="1:4" ht="21" customHeight="1" x14ac:dyDescent="0.45">
      <c r="A156" s="237" t="s">
        <v>188</v>
      </c>
      <c r="B156" s="238">
        <v>30</v>
      </c>
      <c r="C156" s="239">
        <v>172</v>
      </c>
      <c r="D156" s="239">
        <v>32</v>
      </c>
    </row>
    <row r="157" spans="1:4" ht="21" customHeight="1" x14ac:dyDescent="0.45">
      <c r="A157" s="237" t="s">
        <v>171</v>
      </c>
      <c r="B157" s="238">
        <v>30</v>
      </c>
      <c r="C157" s="239">
        <v>121</v>
      </c>
      <c r="D157" s="239">
        <v>46</v>
      </c>
    </row>
    <row r="158" spans="1:4" ht="21" customHeight="1" x14ac:dyDescent="0.45">
      <c r="A158" s="237" t="s">
        <v>113</v>
      </c>
      <c r="B158" s="238">
        <v>30</v>
      </c>
      <c r="C158" s="239">
        <v>79</v>
      </c>
      <c r="D158" s="239">
        <v>27</v>
      </c>
    </row>
    <row r="159" spans="1:4" ht="21" customHeight="1" x14ac:dyDescent="0.45">
      <c r="A159" s="234" t="s">
        <v>40</v>
      </c>
      <c r="B159" s="235">
        <f>B160</f>
        <v>30</v>
      </c>
      <c r="C159" s="240">
        <f t="shared" ref="C159:D159" si="16">C160</f>
        <v>156</v>
      </c>
      <c r="D159" s="240">
        <f t="shared" si="16"/>
        <v>72</v>
      </c>
    </row>
    <row r="160" spans="1:4" ht="21" customHeight="1" x14ac:dyDescent="0.45">
      <c r="A160" s="237" t="s">
        <v>216</v>
      </c>
      <c r="B160" s="238">
        <v>30</v>
      </c>
      <c r="C160" s="239">
        <v>156</v>
      </c>
      <c r="D160" s="239">
        <v>72</v>
      </c>
    </row>
    <row r="161" spans="1:4" ht="21" customHeight="1" x14ac:dyDescent="0.45">
      <c r="A161" s="255" t="s">
        <v>31</v>
      </c>
      <c r="B161" s="256">
        <f>B162+B168</f>
        <v>210</v>
      </c>
      <c r="C161" s="257">
        <f>C162+C168</f>
        <v>731</v>
      </c>
      <c r="D161" s="257">
        <f>D162+D168</f>
        <v>143</v>
      </c>
    </row>
    <row r="162" spans="1:4" ht="21" customHeight="1" x14ac:dyDescent="0.45">
      <c r="A162" s="234" t="s">
        <v>38</v>
      </c>
      <c r="B162" s="235">
        <f>SUM(B163:B167)</f>
        <v>150</v>
      </c>
      <c r="C162" s="240">
        <f>SUM(C163:C167)</f>
        <v>608</v>
      </c>
      <c r="D162" s="240">
        <f>SUM(D163:D167)</f>
        <v>115</v>
      </c>
    </row>
    <row r="163" spans="1:4" ht="21" customHeight="1" x14ac:dyDescent="0.45">
      <c r="A163" s="237" t="s">
        <v>261</v>
      </c>
      <c r="B163" s="246">
        <v>30</v>
      </c>
      <c r="C163" s="239">
        <v>90</v>
      </c>
      <c r="D163" s="247">
        <v>39</v>
      </c>
    </row>
    <row r="164" spans="1:4" ht="21" customHeight="1" x14ac:dyDescent="0.45">
      <c r="A164" s="237" t="s">
        <v>117</v>
      </c>
      <c r="B164" s="246">
        <v>30</v>
      </c>
      <c r="C164" s="239">
        <v>131</v>
      </c>
      <c r="D164" s="247">
        <v>43</v>
      </c>
    </row>
    <row r="165" spans="1:4" ht="21" customHeight="1" x14ac:dyDescent="0.45">
      <c r="A165" s="237" t="s">
        <v>262</v>
      </c>
      <c r="B165" s="246">
        <v>30</v>
      </c>
      <c r="C165" s="239">
        <v>87</v>
      </c>
      <c r="D165" s="247">
        <v>9</v>
      </c>
    </row>
    <row r="166" spans="1:4" ht="21" customHeight="1" x14ac:dyDescent="0.45">
      <c r="A166" s="237" t="s">
        <v>116</v>
      </c>
      <c r="B166" s="246">
        <v>30</v>
      </c>
      <c r="C166" s="239">
        <v>233</v>
      </c>
      <c r="D166" s="247">
        <v>19</v>
      </c>
    </row>
    <row r="167" spans="1:4" ht="21" customHeight="1" x14ac:dyDescent="0.45">
      <c r="A167" s="237" t="s">
        <v>114</v>
      </c>
      <c r="B167" s="246">
        <v>30</v>
      </c>
      <c r="C167" s="239">
        <v>67</v>
      </c>
      <c r="D167" s="247">
        <v>5</v>
      </c>
    </row>
    <row r="168" spans="1:4" ht="21" customHeight="1" x14ac:dyDescent="0.45">
      <c r="A168" s="234" t="s">
        <v>39</v>
      </c>
      <c r="B168" s="235">
        <f>SUM(B169:B170)</f>
        <v>60</v>
      </c>
      <c r="C168" s="240">
        <f>SUM(C169:C170)</f>
        <v>123</v>
      </c>
      <c r="D168" s="240">
        <f>SUM(D169:D170)</f>
        <v>28</v>
      </c>
    </row>
    <row r="169" spans="1:4" ht="21" customHeight="1" x14ac:dyDescent="0.45">
      <c r="A169" s="237" t="s">
        <v>114</v>
      </c>
      <c r="B169" s="246">
        <v>30</v>
      </c>
      <c r="C169" s="239">
        <v>91</v>
      </c>
      <c r="D169" s="247">
        <v>19</v>
      </c>
    </row>
    <row r="170" spans="1:4" ht="21" customHeight="1" x14ac:dyDescent="0.45">
      <c r="A170" s="237" t="s">
        <v>262</v>
      </c>
      <c r="B170" s="246">
        <v>30</v>
      </c>
      <c r="C170" s="239">
        <v>32</v>
      </c>
      <c r="D170" s="247">
        <v>9</v>
      </c>
    </row>
    <row r="171" spans="1:4" ht="21" customHeight="1" x14ac:dyDescent="0.45">
      <c r="A171" s="220" t="s">
        <v>32</v>
      </c>
      <c r="B171" s="256">
        <f t="shared" ref="B171:D171" si="17">B172</f>
        <v>120</v>
      </c>
      <c r="C171" s="257">
        <f t="shared" si="17"/>
        <v>454</v>
      </c>
      <c r="D171" s="257">
        <f t="shared" si="17"/>
        <v>54</v>
      </c>
    </row>
    <row r="172" spans="1:4" ht="21" customHeight="1" x14ac:dyDescent="0.45">
      <c r="A172" s="231" t="s">
        <v>9</v>
      </c>
      <c r="B172" s="244">
        <f>B173+B177</f>
        <v>120</v>
      </c>
      <c r="C172" s="243">
        <f>C173+C177</f>
        <v>454</v>
      </c>
      <c r="D172" s="243">
        <f>D173+D177</f>
        <v>54</v>
      </c>
    </row>
    <row r="173" spans="1:4" ht="21" customHeight="1" x14ac:dyDescent="0.45">
      <c r="A173" s="234" t="s">
        <v>38</v>
      </c>
      <c r="B173" s="235">
        <f>SUM(B174:B176)</f>
        <v>90</v>
      </c>
      <c r="C173" s="240">
        <f>SUM(C174:C176)</f>
        <v>441</v>
      </c>
      <c r="D173" s="240">
        <f>SUM(D174:D176)</f>
        <v>49</v>
      </c>
    </row>
    <row r="174" spans="1:4" ht="21" customHeight="1" x14ac:dyDescent="0.45">
      <c r="A174" s="237" t="s">
        <v>163</v>
      </c>
      <c r="B174" s="246">
        <v>30</v>
      </c>
      <c r="C174" s="239">
        <v>145</v>
      </c>
      <c r="D174" s="247">
        <v>13</v>
      </c>
    </row>
    <row r="175" spans="1:4" ht="21" customHeight="1" x14ac:dyDescent="0.45">
      <c r="A175" s="237" t="s">
        <v>175</v>
      </c>
      <c r="B175" s="246">
        <v>30</v>
      </c>
      <c r="C175" s="239">
        <v>168</v>
      </c>
      <c r="D175" s="247">
        <v>10</v>
      </c>
    </row>
    <row r="176" spans="1:4" ht="21" customHeight="1" x14ac:dyDescent="0.45">
      <c r="A176" s="237" t="s">
        <v>121</v>
      </c>
      <c r="B176" s="246">
        <v>30</v>
      </c>
      <c r="C176" s="239">
        <v>128</v>
      </c>
      <c r="D176" s="247">
        <v>26</v>
      </c>
    </row>
    <row r="177" spans="1:4" ht="21" customHeight="1" x14ac:dyDescent="0.45">
      <c r="A177" s="234" t="s">
        <v>39</v>
      </c>
      <c r="B177" s="235">
        <f t="shared" ref="B177:D177" si="18">SUM(B178:B179)</f>
        <v>30</v>
      </c>
      <c r="C177" s="240">
        <f t="shared" si="18"/>
        <v>13</v>
      </c>
      <c r="D177" s="240">
        <f t="shared" si="18"/>
        <v>5</v>
      </c>
    </row>
    <row r="178" spans="1:4" ht="21" customHeight="1" x14ac:dyDescent="0.45">
      <c r="A178" s="237" t="s">
        <v>131</v>
      </c>
      <c r="B178" s="246">
        <v>30</v>
      </c>
      <c r="C178" s="239">
        <v>13</v>
      </c>
      <c r="D178" s="247">
        <v>5</v>
      </c>
    </row>
    <row r="179" spans="1:4" ht="21" customHeight="1" x14ac:dyDescent="0.45">
      <c r="A179" s="237" t="s">
        <v>132</v>
      </c>
      <c r="B179" s="258"/>
      <c r="C179" s="259"/>
      <c r="D179" s="260"/>
    </row>
    <row r="180" spans="1:4" ht="21" customHeight="1" x14ac:dyDescent="0.45">
      <c r="A180" s="220" t="s">
        <v>37</v>
      </c>
      <c r="B180" s="256">
        <f>B181+B185</f>
        <v>190</v>
      </c>
      <c r="C180" s="257">
        <f>C181+C185</f>
        <v>669</v>
      </c>
      <c r="D180" s="257">
        <f>D181+D185</f>
        <v>86</v>
      </c>
    </row>
    <row r="181" spans="1:4" ht="21" customHeight="1" x14ac:dyDescent="0.45">
      <c r="A181" s="234" t="s">
        <v>38</v>
      </c>
      <c r="B181" s="235">
        <f>SUM(B182:B184)</f>
        <v>120</v>
      </c>
      <c r="C181" s="240">
        <f>SUM(C182:C184)</f>
        <v>544</v>
      </c>
      <c r="D181" s="240">
        <f>SUM(D182:D184)</f>
        <v>63</v>
      </c>
    </row>
    <row r="182" spans="1:4" ht="21" customHeight="1" x14ac:dyDescent="0.45">
      <c r="A182" s="237" t="s">
        <v>194</v>
      </c>
      <c r="B182" s="246">
        <v>30</v>
      </c>
      <c r="C182" s="239">
        <v>192</v>
      </c>
      <c r="D182" s="247">
        <v>37</v>
      </c>
    </row>
    <row r="183" spans="1:4" ht="21" customHeight="1" x14ac:dyDescent="0.45">
      <c r="A183" s="237" t="s">
        <v>71</v>
      </c>
      <c r="B183" s="246">
        <v>60</v>
      </c>
      <c r="C183" s="239">
        <v>191</v>
      </c>
      <c r="D183" s="247">
        <v>8</v>
      </c>
    </row>
    <row r="184" spans="1:4" ht="21" customHeight="1" x14ac:dyDescent="0.45">
      <c r="A184" s="237" t="s">
        <v>58</v>
      </c>
      <c r="B184" s="246">
        <v>30</v>
      </c>
      <c r="C184" s="239">
        <v>161</v>
      </c>
      <c r="D184" s="247">
        <v>18</v>
      </c>
    </row>
    <row r="185" spans="1:4" ht="21" customHeight="1" x14ac:dyDescent="0.45">
      <c r="A185" s="234" t="s">
        <v>39</v>
      </c>
      <c r="B185" s="244">
        <f t="shared" ref="B185:D185" si="19">SUM(B186:B187)</f>
        <v>70</v>
      </c>
      <c r="C185" s="243">
        <f t="shared" si="19"/>
        <v>125</v>
      </c>
      <c r="D185" s="243">
        <f t="shared" si="19"/>
        <v>23</v>
      </c>
    </row>
    <row r="186" spans="1:4" ht="21" customHeight="1" x14ac:dyDescent="0.45">
      <c r="A186" s="237" t="s">
        <v>71</v>
      </c>
      <c r="B186" s="246">
        <v>40</v>
      </c>
      <c r="C186" s="239">
        <v>36</v>
      </c>
      <c r="D186" s="247">
        <v>7</v>
      </c>
    </row>
    <row r="187" spans="1:4" ht="21" customHeight="1" x14ac:dyDescent="0.45">
      <c r="A187" s="237" t="s">
        <v>114</v>
      </c>
      <c r="B187" s="246">
        <v>30</v>
      </c>
      <c r="C187" s="239">
        <v>89</v>
      </c>
      <c r="D187" s="247">
        <v>16</v>
      </c>
    </row>
    <row r="188" spans="1:4" ht="21" customHeight="1" x14ac:dyDescent="0.45">
      <c r="A188" s="220" t="s">
        <v>153</v>
      </c>
      <c r="B188" s="256">
        <f>B189+B192</f>
        <v>120</v>
      </c>
      <c r="C188" s="257">
        <f>C189+C192</f>
        <v>673</v>
      </c>
      <c r="D188" s="257">
        <f>D189+D192</f>
        <v>135</v>
      </c>
    </row>
    <row r="189" spans="1:4" ht="21" customHeight="1" x14ac:dyDescent="0.45">
      <c r="A189" s="234" t="s">
        <v>38</v>
      </c>
      <c r="B189" s="235">
        <f>SUM(B190:B191)</f>
        <v>60</v>
      </c>
      <c r="C189" s="240">
        <f>SUM(C190:C191)</f>
        <v>434</v>
      </c>
      <c r="D189" s="240">
        <f>SUM(D190:D191)</f>
        <v>48</v>
      </c>
    </row>
    <row r="190" spans="1:4" ht="21" customHeight="1" x14ac:dyDescent="0.45">
      <c r="A190" s="237" t="s">
        <v>154</v>
      </c>
      <c r="B190" s="246">
        <v>30</v>
      </c>
      <c r="C190" s="239">
        <v>228</v>
      </c>
      <c r="D190" s="247">
        <v>29</v>
      </c>
    </row>
    <row r="191" spans="1:4" ht="21" customHeight="1" x14ac:dyDescent="0.45">
      <c r="A191" s="237" t="s">
        <v>205</v>
      </c>
      <c r="B191" s="246">
        <v>30</v>
      </c>
      <c r="C191" s="239">
        <v>206</v>
      </c>
      <c r="D191" s="247">
        <v>19</v>
      </c>
    </row>
    <row r="192" spans="1:4" ht="21" customHeight="1" x14ac:dyDescent="0.45">
      <c r="A192" s="234" t="s">
        <v>39</v>
      </c>
      <c r="B192" s="244">
        <f>SUM(B193:B194)</f>
        <v>60</v>
      </c>
      <c r="C192" s="243">
        <f>SUM(C193:C194)</f>
        <v>239</v>
      </c>
      <c r="D192" s="243">
        <f>SUM(D193:D194)</f>
        <v>87</v>
      </c>
    </row>
    <row r="193" spans="1:4" ht="21" customHeight="1" x14ac:dyDescent="0.45">
      <c r="A193" s="237" t="s">
        <v>154</v>
      </c>
      <c r="B193" s="246">
        <v>30</v>
      </c>
      <c r="C193" s="239">
        <v>169</v>
      </c>
      <c r="D193" s="247">
        <v>63</v>
      </c>
    </row>
    <row r="194" spans="1:4" ht="21" customHeight="1" x14ac:dyDescent="0.45">
      <c r="A194" s="237" t="s">
        <v>206</v>
      </c>
      <c r="B194" s="246">
        <v>30</v>
      </c>
      <c r="C194" s="239">
        <v>70</v>
      </c>
      <c r="D194" s="247">
        <v>24</v>
      </c>
    </row>
  </sheetData>
  <mergeCells count="4">
    <mergeCell ref="A1:D1"/>
    <mergeCell ref="A2:D2"/>
    <mergeCell ref="A3:A4"/>
    <mergeCell ref="B3:D3"/>
  </mergeCells>
  <pageMargins left="0.14000000000000001" right="0.15748031496062992" top="0.41" bottom="0.39370078740157483" header="0.25" footer="0.31496062992125984"/>
  <pageSetup paperSize="9" orientation="portrait" r:id="rId1"/>
  <headerFooter>
    <oddHeader>&amp;R&amp;9&amp;P/&amp;N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2559</vt:lpstr>
      <vt:lpstr>2560</vt:lpstr>
      <vt:lpstr>2561</vt:lpstr>
      <vt:lpstr>2562</vt:lpstr>
      <vt:lpstr>2563</vt:lpstr>
      <vt:lpstr>2564</vt:lpstr>
      <vt:lpstr>2565</vt:lpstr>
      <vt:lpstr>2566</vt:lpstr>
      <vt:lpstr>'2559'!Print_Titles</vt:lpstr>
      <vt:lpstr>'2560'!Print_Titles</vt:lpstr>
      <vt:lpstr>'2561'!Print_Titles</vt:lpstr>
      <vt:lpstr>'2562'!Print_Titles</vt:lpstr>
      <vt:lpstr>'2563'!Print_Titles</vt:lpstr>
      <vt:lpstr>'2564'!Print_Titles</vt:lpstr>
      <vt:lpstr>'2565'!Print_Titles</vt:lpstr>
      <vt:lpstr>'2566'!Print_Titles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2021-06-04T01:59:43Z</cp:lastPrinted>
  <dcterms:created xsi:type="dcterms:W3CDTF">2013-06-07T04:58:09Z</dcterms:created>
  <dcterms:modified xsi:type="dcterms:W3CDTF">2024-05-15T03:07:58Z</dcterms:modified>
</cp:coreProperties>
</file>